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765" activeTab="0"/>
  </bookViews>
  <sheets>
    <sheet name="評価料金" sheetId="1" r:id="rId1"/>
    <sheet name="共同住宅料金算定表" sheetId="2" r:id="rId2"/>
    <sheet name="別紙3（減額率）" sheetId="3" r:id="rId3"/>
  </sheets>
  <definedNames>
    <definedName name="_xlnm.Print_Area" localSheetId="0">'評価料金'!$A$1:$BD$58</definedName>
  </definedNames>
  <calcPr fullCalcOnLoad="1"/>
</workbook>
</file>

<file path=xl/sharedStrings.xml><?xml version="1.0" encoding="utf-8"?>
<sst xmlns="http://schemas.openxmlformats.org/spreadsheetml/2006/main" count="155" uniqueCount="99">
  <si>
    <t>（単位：円）</t>
  </si>
  <si>
    <t>床面積の合計</t>
  </si>
  <si>
    <t>【備考】</t>
  </si>
  <si>
    <t>住宅性能評価料金</t>
  </si>
  <si>
    <t>■一戸建の住宅</t>
  </si>
  <si>
    <t>設計住宅性能評価</t>
  </si>
  <si>
    <t>建設住宅性能評価</t>
  </si>
  <si>
    <t>ACSによる設計評価</t>
  </si>
  <si>
    <t>他機関による設計評価</t>
  </si>
  <si>
    <t>■共同住宅等</t>
  </si>
  <si>
    <t>併用住宅1住戸</t>
  </si>
  <si>
    <t>設計性能評価</t>
  </si>
  <si>
    <t>建設性能評価</t>
  </si>
  <si>
    <t>■音環境に係る評価料金（1タイプ）</t>
  </si>
  <si>
    <t>　②　住宅型式性能認定及び型式住宅部分等製造者認証をお受けになられた住宅につきましては、上記評価料金から</t>
  </si>
  <si>
    <t>1,400,000+住戸数×5,000</t>
  </si>
  <si>
    <t>　　　  3割減じさせていただきます。（但し、音環境に係る評価料金は除く。）</t>
  </si>
  <si>
    <t>450,000+住戸数×5,000</t>
  </si>
  <si>
    <t xml:space="preserve"> 500㎡超</t>
  </si>
  <si>
    <t xml:space="preserve"> 100㎡以内</t>
  </si>
  <si>
    <t xml:space="preserve"> 100㎡を超え200㎡以内</t>
  </si>
  <si>
    <t xml:space="preserve"> 200㎡を超え500㎡以内</t>
  </si>
  <si>
    <t xml:space="preserve"> 100㎡を超え200㎡以内</t>
  </si>
  <si>
    <t xml:space="preserve"> 200㎡を超え500㎡以内</t>
  </si>
  <si>
    <t xml:space="preserve"> 500㎡を超え1,000㎡以内</t>
  </si>
  <si>
    <t xml:space="preserve"> 1,000㎡を超え2,000㎡以内</t>
  </si>
  <si>
    <t xml:space="preserve"> 2,000㎡を超え3,000㎡以内</t>
  </si>
  <si>
    <t xml:space="preserve"> 3,000㎡を超え4,000㎡以内</t>
  </si>
  <si>
    <t xml:space="preserve"> 4,000㎡を超え5,000㎡以内</t>
  </si>
  <si>
    <t xml:space="preserve"> 5,000㎡を超え6,000㎡以内</t>
  </si>
  <si>
    <t xml:space="preserve"> 6,000㎡を超え8,000㎡以内</t>
  </si>
  <si>
    <t xml:space="preserve"> 8,000㎡を超え10,000㎡以内</t>
  </si>
  <si>
    <t>別紙1</t>
  </si>
  <si>
    <t>65,000+住戸数×5,000</t>
  </si>
  <si>
    <t>420,000+住戸数×5,000</t>
  </si>
  <si>
    <t>115,000+住戸数×5,000</t>
  </si>
  <si>
    <t>185,000+住戸数×5,000</t>
  </si>
  <si>
    <t>315,000+住戸数×5,000</t>
  </si>
  <si>
    <t>610,000+住戸数×5,000</t>
  </si>
  <si>
    <t>725,000+住戸数×5,000</t>
  </si>
  <si>
    <t>910,000+住戸数×5,000</t>
  </si>
  <si>
    <t>155,000+住戸数×5,000</t>
  </si>
  <si>
    <t>275,000+住戸数×5,000</t>
  </si>
  <si>
    <t>540,000+住戸数×5,000</t>
  </si>
  <si>
    <t>805,000+住戸数×5,000</t>
  </si>
  <si>
    <t>995,000+住戸数×5,000</t>
  </si>
  <si>
    <t>1,290,000+住戸数×5,000</t>
  </si>
  <si>
    <t>1,370,000+住戸数×5,000</t>
  </si>
  <si>
    <t>1,750,000+住戸数×5,000</t>
  </si>
  <si>
    <t>1,910,000+住戸数×5,000</t>
  </si>
  <si>
    <t>1,170,000+住戸数×5,000</t>
  </si>
  <si>
    <t>1,395,000+住戸数×5,000</t>
  </si>
  <si>
    <t>305,000+住戸数×5,000</t>
  </si>
  <si>
    <t>470,000+住戸数×5,000</t>
  </si>
  <si>
    <t>1,060,000+住戸数×5,000</t>
  </si>
  <si>
    <t>1,280,000+住戸数×5,000</t>
  </si>
  <si>
    <t>1,620,000+住戸数×5,000</t>
  </si>
  <si>
    <t>2,260,000+住戸数×5,000</t>
  </si>
  <si>
    <t xml:space="preserve"> 100㎡を超え200㎡以内</t>
  </si>
  <si>
    <t xml:space="preserve"> 1,000㎡を超え2,000㎡以内</t>
  </si>
  <si>
    <t xml:space="preserve"> 2,000㎡を超え3,000㎡以内</t>
  </si>
  <si>
    <t>共同住宅性能評価料金算定</t>
  </si>
  <si>
    <t>住戸数入力</t>
  </si>
  <si>
    <t>戸</t>
  </si>
  <si>
    <t>設計 + 建設
（合　計）</t>
  </si>
  <si>
    <t>2,400,000+住戸数×5,000</t>
  </si>
  <si>
    <t>　③　検査に係る出張交通費は、別紙2をご参照ください。</t>
  </si>
  <si>
    <t>840,000+住戸数×5,000</t>
  </si>
  <si>
    <t>10,000㎡超</t>
  </si>
  <si>
    <t>1,500,000+住戸数×5,000</t>
  </si>
  <si>
    <t>2,100,000+住戸数×5,000</t>
  </si>
  <si>
    <t>2,600,000+住戸数×5,000</t>
  </si>
  <si>
    <t>　①　各料金には、消費税が加算されます。</t>
  </si>
  <si>
    <t>別紙3</t>
  </si>
  <si>
    <t>　減額率については、この表に定める率とする。該当する項目が複数ある場合は、加算することが</t>
  </si>
  <si>
    <t>　できるものとする。但し、最大減額率は40％とする。</t>
  </si>
  <si>
    <t>内容</t>
  </si>
  <si>
    <t>設計住宅性能評価</t>
  </si>
  <si>
    <t>建設住宅性能評価</t>
  </si>
  <si>
    <t>（最大減額率）</t>
  </si>
  <si>
    <t>共同住宅で同タイプの住戸が多い場合等、住宅性能評価を効率的に実施できるとACSが判断したとき。</t>
  </si>
  <si>
    <t>住宅性能評価の申請とともに、住宅金融支援機構法第13条第1項、第4項及び第7項の資金の貸付等に係る住宅の審査または検査を行うとき。</t>
  </si>
  <si>
    <t>地方公共団体等が行う制度の要件として、住宅性能評価の申請を行うとき。</t>
  </si>
  <si>
    <t>住宅型式性能認定を受けた型式に適合する住宅の部分を含む住宅に係る住宅性能評価の申請を行うとき。ただし、その申請において住宅型式認定書の写し（当機関が当該認定書の写しを有しており、評価の業務の公正かつ適確な実施に支障がないと認めた場合は不要。）が添えられている場合に限る。</t>
  </si>
  <si>
    <t>住宅である認証型式住宅部分等又は住宅の部分である認証型式住宅部分等を含む住宅に係る住宅性能評価の申請を行うとき。ただし、その申請において型式住宅部分等製造者等認証書の写し（当機関が当該認証書の写しを有しており、評価の業務の公正かつ適確な実施に支障がないと認めた場合は不要。）が添えられている場合に限る。</t>
  </si>
  <si>
    <t>設計住宅性能評価の申請とともに、建築基準法第6条の2第1項の確認の申請を行うとき。</t>
  </si>
  <si>
    <t>建設住宅性能評価の申請とともに、建築基準法第7条の2第1項の検査及び同法第7条の4第1項の検査の申請をACSに行うとき。</t>
  </si>
  <si>
    <t>同一申請者が、過去3年間の申請実績が共同住宅で3棟以上又は300戸以上あり、今後、年間に共同住宅について100戸以上の申請が見込まれるときで、住宅性能評価が効率的に実施できるとACSが判断したとき。</t>
  </si>
  <si>
    <t>　評価料金は、次に掲げる場合に減額することができるものとする。</t>
  </si>
  <si>
    <t>№</t>
  </si>
  <si>
    <t>(1)</t>
  </si>
  <si>
    <t>(2)</t>
  </si>
  <si>
    <t>(3)</t>
  </si>
  <si>
    <t>－</t>
  </si>
  <si>
    <t>(4)</t>
  </si>
  <si>
    <t>(5)</t>
  </si>
  <si>
    <t>(6)</t>
  </si>
  <si>
    <t>(7)</t>
  </si>
  <si>
    <t>(8)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</si>
</sst>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明朝"/>
      <family val="1"/>
    </font>
    <font>
      <b/>
      <sz val="11"/>
      <name val="ＭＳ Ｐ明朝"/>
      <family val="1"/>
    </font>
    <font>
      <b/>
      <sz val="12"/>
      <name val="ＭＳ Ｐ明朝"/>
      <family val="1"/>
    </font>
    <font>
      <sz val="11"/>
      <name val="ＭＳ Ｐ明朝"/>
      <family val="1"/>
    </font>
    <font>
      <sz val="11"/>
      <color indexed="8"/>
      <name val="ＭＳ Ｐ明朝"/>
      <family val="1"/>
    </font>
    <font>
      <sz val="10"/>
      <color indexed="8"/>
      <name val="ＭＳ Ｐ明朝"/>
      <family val="1"/>
    </font>
    <font>
      <sz val="10"/>
      <color indexed="8"/>
      <name val="ＭＳ Ｐゴシック"/>
      <family val="3"/>
    </font>
    <font>
      <sz val="11"/>
      <color theme="1"/>
      <name val="ＭＳ Ｐ明朝"/>
      <family val="1"/>
    </font>
    <font>
      <sz val="10"/>
      <color theme="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43">
    <xf numFmtId="0" fontId="0" fillId="0" borderId="0" xfId="0" applyAlignment="1">
      <alignment vertical="center"/>
    </xf>
    <xf numFmtId="0" fontId="21" fillId="0" borderId="10" xfId="0" applyFont="1" applyBorder="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180" fontId="24" fillId="8" borderId="13" xfId="0" applyNumberFormat="1" applyFont="1" applyFill="1" applyBorder="1" applyAlignment="1">
      <alignment horizontal="center" vertical="center"/>
    </xf>
    <xf numFmtId="180" fontId="24" fillId="8" borderId="14" xfId="0" applyNumberFormat="1" applyFont="1" applyFill="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4" fillId="0" borderId="16" xfId="0" applyFont="1" applyBorder="1" applyAlignment="1">
      <alignment horizontal="right" vertical="center"/>
    </xf>
    <xf numFmtId="0" fontId="22" fillId="0" borderId="16" xfId="0" applyFont="1" applyBorder="1" applyAlignment="1">
      <alignment horizontal="right" vertical="center"/>
    </xf>
    <xf numFmtId="0" fontId="22" fillId="0" borderId="19" xfId="0" applyFont="1" applyBorder="1" applyAlignment="1">
      <alignment horizontal="right" vertical="center"/>
    </xf>
    <xf numFmtId="0" fontId="22" fillId="0" borderId="18" xfId="0" applyFont="1" applyBorder="1" applyAlignment="1">
      <alignment horizontal="right" vertical="center"/>
    </xf>
    <xf numFmtId="0" fontId="22" fillId="0" borderId="20" xfId="0" applyFont="1" applyBorder="1" applyAlignment="1">
      <alignment horizontal="right" vertical="center"/>
    </xf>
    <xf numFmtId="0" fontId="24" fillId="0" borderId="18" xfId="0" applyFont="1" applyBorder="1" applyAlignment="1">
      <alignment horizontal="left" vertical="center"/>
    </xf>
    <xf numFmtId="0" fontId="24" fillId="0" borderId="18" xfId="0" applyFont="1" applyBorder="1" applyAlignment="1">
      <alignment horizontal="right" vertical="center"/>
    </xf>
    <xf numFmtId="0" fontId="21" fillId="0" borderId="18" xfId="0" applyFont="1" applyBorder="1" applyAlignment="1">
      <alignment horizontal="right"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3" fontId="24" fillId="0" borderId="21" xfId="0" applyNumberFormat="1" applyFont="1" applyBorder="1" applyAlignment="1">
      <alignment horizontal="center" vertical="center"/>
    </xf>
    <xf numFmtId="0" fontId="21" fillId="0" borderId="25" xfId="0" applyFont="1" applyBorder="1" applyAlignment="1">
      <alignment horizontal="center" vertical="center"/>
    </xf>
    <xf numFmtId="0" fontId="21" fillId="0" borderId="21" xfId="0" applyFont="1" applyBorder="1" applyAlignment="1">
      <alignment horizontal="center" vertical="center"/>
    </xf>
    <xf numFmtId="49" fontId="21" fillId="0" borderId="0" xfId="0" applyNumberFormat="1" applyFont="1" applyAlignment="1">
      <alignment horizontal="left" vertical="center"/>
    </xf>
    <xf numFmtId="3" fontId="24" fillId="0" borderId="21" xfId="0" applyNumberFormat="1"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2" xfId="0" applyFont="1" applyBorder="1" applyAlignment="1">
      <alignment horizontal="center" vertical="center"/>
    </xf>
    <xf numFmtId="0" fontId="21" fillId="0" borderId="26" xfId="0" applyFont="1" applyBorder="1" applyAlignment="1">
      <alignment horizontal="center" vertical="center"/>
    </xf>
    <xf numFmtId="0" fontId="21" fillId="0" borderId="23"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3"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3" fontId="21" fillId="0" borderId="21" xfId="0" applyNumberFormat="1" applyFont="1" applyBorder="1" applyAlignment="1">
      <alignment horizontal="center" vertical="center"/>
    </xf>
    <xf numFmtId="0" fontId="21" fillId="0" borderId="29" xfId="0" applyFont="1" applyBorder="1" applyAlignment="1">
      <alignment horizontal="center" vertical="center"/>
    </xf>
    <xf numFmtId="0" fontId="21" fillId="0" borderId="0" xfId="0" applyFont="1" applyAlignment="1">
      <alignment horizontal="left" vertical="center"/>
    </xf>
    <xf numFmtId="0" fontId="24" fillId="0" borderId="28" xfId="0" applyFont="1" applyBorder="1" applyAlignment="1">
      <alignment horizontal="center" vertical="center" shrinkToFit="1"/>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27" xfId="0" applyFont="1" applyBorder="1" applyAlignment="1">
      <alignment horizontal="center" vertical="center"/>
    </xf>
    <xf numFmtId="3" fontId="21" fillId="0" borderId="23" xfId="0" applyNumberFormat="1" applyFont="1" applyBorder="1" applyAlignment="1">
      <alignment horizontal="center" vertical="center"/>
    </xf>
    <xf numFmtId="0" fontId="21" fillId="0" borderId="24"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28"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32" xfId="0" applyFont="1" applyBorder="1" applyAlignment="1">
      <alignment horizontal="center" vertical="center"/>
    </xf>
    <xf numFmtId="3" fontId="21" fillId="0" borderId="21" xfId="0" applyNumberFormat="1" applyFont="1" applyBorder="1" applyAlignment="1">
      <alignment horizontal="center" vertical="center" shrinkToFit="1"/>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0"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10" xfId="0" applyFont="1" applyBorder="1" applyAlignment="1">
      <alignment horizontal="center" vertical="center"/>
    </xf>
    <xf numFmtId="180" fontId="24" fillId="8" borderId="39" xfId="0" applyNumberFormat="1" applyFont="1" applyFill="1" applyBorder="1" applyAlignment="1">
      <alignment horizontal="center" vertical="center"/>
    </xf>
    <xf numFmtId="180" fontId="24" fillId="8" borderId="18" xfId="0" applyNumberFormat="1" applyFont="1" applyFill="1" applyBorder="1" applyAlignment="1">
      <alignment horizontal="center" vertical="center"/>
    </xf>
    <xf numFmtId="180" fontId="24" fillId="8" borderId="20" xfId="0" applyNumberFormat="1" applyFont="1" applyFill="1" applyBorder="1" applyAlignment="1">
      <alignment horizontal="center" vertical="center"/>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5"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7" xfId="0" applyFont="1" applyBorder="1" applyAlignment="1">
      <alignment horizontal="center" vertical="center" shrinkToFit="1"/>
    </xf>
    <xf numFmtId="180" fontId="24" fillId="8" borderId="39" xfId="0" applyNumberFormat="1" applyFont="1" applyFill="1" applyBorder="1" applyAlignment="1">
      <alignment horizontal="center" vertical="center" shrinkToFit="1"/>
    </xf>
    <xf numFmtId="180" fontId="24" fillId="8" borderId="18" xfId="0" applyNumberFormat="1" applyFont="1" applyFill="1" applyBorder="1" applyAlignment="1">
      <alignment horizontal="center" vertical="center" shrinkToFit="1"/>
    </xf>
    <xf numFmtId="180" fontId="24" fillId="8" borderId="40" xfId="0" applyNumberFormat="1" applyFont="1" applyFill="1" applyBorder="1" applyAlignment="1">
      <alignment horizontal="center" vertical="center" shrinkToFit="1"/>
    </xf>
    <xf numFmtId="180" fontId="24" fillId="8" borderId="40" xfId="0" applyNumberFormat="1" applyFont="1" applyFill="1" applyBorder="1" applyAlignment="1">
      <alignment horizontal="center" vertical="center"/>
    </xf>
    <xf numFmtId="180" fontId="24" fillId="8" borderId="41" xfId="0" applyNumberFormat="1" applyFont="1" applyFill="1" applyBorder="1" applyAlignment="1">
      <alignment horizontal="center" vertical="center" shrinkToFit="1"/>
    </xf>
    <xf numFmtId="180" fontId="24" fillId="8" borderId="42" xfId="0" applyNumberFormat="1" applyFont="1" applyFill="1" applyBorder="1" applyAlignment="1">
      <alignment horizontal="center" vertical="center" shrinkToFit="1"/>
    </xf>
    <xf numFmtId="180" fontId="24" fillId="8" borderId="43" xfId="0" applyNumberFormat="1" applyFont="1" applyFill="1" applyBorder="1" applyAlignment="1">
      <alignment horizontal="center" vertical="center" shrinkToFit="1"/>
    </xf>
    <xf numFmtId="180" fontId="24" fillId="8" borderId="41" xfId="0" applyNumberFormat="1" applyFont="1" applyFill="1" applyBorder="1" applyAlignment="1">
      <alignment horizontal="center" vertical="center"/>
    </xf>
    <xf numFmtId="180" fontId="24" fillId="8" borderId="42" xfId="0" applyNumberFormat="1" applyFont="1" applyFill="1" applyBorder="1" applyAlignment="1">
      <alignment horizontal="center" vertical="center"/>
    </xf>
    <xf numFmtId="180" fontId="24" fillId="8" borderId="43" xfId="0" applyNumberFormat="1" applyFont="1" applyFill="1" applyBorder="1" applyAlignment="1">
      <alignment horizontal="center" vertical="center"/>
    </xf>
    <xf numFmtId="180" fontId="24" fillId="8" borderId="44" xfId="0" applyNumberFormat="1" applyFont="1" applyFill="1" applyBorder="1" applyAlignment="1">
      <alignment horizontal="center" vertical="center"/>
    </xf>
    <xf numFmtId="0" fontId="22" fillId="3" borderId="15"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18" xfId="0" applyFont="1" applyFill="1" applyBorder="1" applyAlignment="1">
      <alignment horizontal="center" vertical="center"/>
    </xf>
    <xf numFmtId="0" fontId="21" fillId="8" borderId="26" xfId="0" applyFont="1" applyFill="1" applyBorder="1" applyAlignment="1">
      <alignment horizontal="center" vertical="center"/>
    </xf>
    <xf numFmtId="0" fontId="21" fillId="8" borderId="23" xfId="0" applyFont="1" applyFill="1" applyBorder="1" applyAlignment="1">
      <alignment horizontal="center" vertical="center"/>
    </xf>
    <xf numFmtId="0" fontId="21" fillId="8" borderId="25" xfId="0" applyFont="1" applyFill="1" applyBorder="1" applyAlignment="1">
      <alignment horizontal="center" vertical="center"/>
    </xf>
    <xf numFmtId="0" fontId="21" fillId="8" borderId="21" xfId="0" applyFont="1" applyFill="1" applyBorder="1" applyAlignment="1">
      <alignment horizontal="center" vertical="center"/>
    </xf>
    <xf numFmtId="0" fontId="22" fillId="0" borderId="16" xfId="0" applyFont="1" applyBorder="1" applyAlignment="1">
      <alignment horizontal="center" vertical="center"/>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1" fillId="8" borderId="23" xfId="0" applyFont="1" applyFill="1" applyBorder="1" applyAlignment="1">
      <alignment horizontal="center" vertical="center" shrinkToFit="1"/>
    </xf>
    <xf numFmtId="0" fontId="21" fillId="8" borderId="21" xfId="0" applyFont="1" applyFill="1" applyBorder="1" applyAlignment="1">
      <alignment horizontal="center" vertical="center" shrinkToFit="1"/>
    </xf>
    <xf numFmtId="0" fontId="21" fillId="8" borderId="24" xfId="0" applyFont="1" applyFill="1" applyBorder="1" applyAlignment="1">
      <alignment horizontal="center" vertical="center" shrinkToFit="1"/>
    </xf>
    <xf numFmtId="0" fontId="21" fillId="8" borderId="22" xfId="0" applyFont="1" applyFill="1" applyBorder="1" applyAlignment="1">
      <alignment horizontal="center" vertical="center" shrinkToFit="1"/>
    </xf>
    <xf numFmtId="0" fontId="21" fillId="8" borderId="22" xfId="0" applyFont="1" applyFill="1" applyBorder="1" applyAlignment="1">
      <alignment horizontal="center" vertical="center"/>
    </xf>
    <xf numFmtId="0" fontId="21" fillId="8" borderId="30" xfId="0" applyFont="1" applyFill="1" applyBorder="1" applyAlignment="1">
      <alignment horizontal="center" vertical="center"/>
    </xf>
    <xf numFmtId="0" fontId="21" fillId="8" borderId="31" xfId="0" applyFont="1" applyFill="1" applyBorder="1" applyAlignment="1">
      <alignment horizontal="center" vertical="center"/>
    </xf>
    <xf numFmtId="0" fontId="21" fillId="8" borderId="27" xfId="0" applyFont="1" applyFill="1" applyBorder="1" applyAlignment="1">
      <alignment horizontal="center" vertical="center"/>
    </xf>
    <xf numFmtId="0" fontId="21" fillId="8" borderId="28" xfId="0" applyFont="1" applyFill="1" applyBorder="1" applyAlignment="1">
      <alignment horizontal="center" vertical="center"/>
    </xf>
    <xf numFmtId="3" fontId="24" fillId="0" borderId="45" xfId="0" applyNumberFormat="1" applyFont="1" applyBorder="1" applyAlignment="1">
      <alignment horizontal="center" vertical="center"/>
    </xf>
    <xf numFmtId="0" fontId="24" fillId="0" borderId="13" xfId="0" applyFont="1" applyBorder="1" applyAlignment="1">
      <alignment horizontal="center" vertical="center"/>
    </xf>
    <xf numFmtId="0" fontId="21" fillId="8" borderId="45" xfId="0" applyFont="1" applyFill="1" applyBorder="1" applyAlignment="1">
      <alignment horizontal="center" vertical="center" wrapText="1"/>
    </xf>
    <xf numFmtId="0" fontId="21" fillId="8" borderId="11" xfId="0" applyFont="1" applyFill="1" applyBorder="1" applyAlignment="1">
      <alignment horizontal="center" vertical="center"/>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right" vertical="center"/>
    </xf>
    <xf numFmtId="0" fontId="28" fillId="0" borderId="26" xfId="0" applyFont="1" applyBorder="1" applyAlignment="1">
      <alignment horizontal="center" vertical="center"/>
    </xf>
    <xf numFmtId="0" fontId="28" fillId="0" borderId="23"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1"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49" fontId="28" fillId="0" borderId="25" xfId="0" applyNumberFormat="1" applyFont="1" applyBorder="1" applyAlignment="1">
      <alignment horizontal="center" vertical="center"/>
    </xf>
    <xf numFmtId="0" fontId="28" fillId="0" borderId="21" xfId="0" applyFont="1" applyBorder="1" applyAlignment="1">
      <alignment horizontal="left" vertical="center" wrapText="1"/>
    </xf>
    <xf numFmtId="9" fontId="28" fillId="0" borderId="21" xfId="0" applyNumberFormat="1" applyFont="1" applyBorder="1" applyAlignment="1">
      <alignment horizontal="center" vertical="center"/>
    </xf>
    <xf numFmtId="9" fontId="28" fillId="0" borderId="22" xfId="0" applyNumberFormat="1" applyFont="1" applyBorder="1" applyAlignment="1">
      <alignment horizontal="center" vertical="center"/>
    </xf>
    <xf numFmtId="49" fontId="28" fillId="0" borderId="27" xfId="0" applyNumberFormat="1" applyFont="1" applyBorder="1" applyAlignment="1">
      <alignment horizontal="center" vertical="center"/>
    </xf>
    <xf numFmtId="0" fontId="28" fillId="0" borderId="28" xfId="0" applyFont="1" applyBorder="1" applyAlignment="1">
      <alignment horizontal="left" vertical="center" wrapText="1"/>
    </xf>
    <xf numFmtId="9" fontId="28" fillId="0" borderId="28" xfId="0" applyNumberFormat="1" applyFont="1" applyBorder="1" applyAlignment="1">
      <alignment horizontal="center" vertical="center"/>
    </xf>
    <xf numFmtId="9" fontId="28" fillId="0" borderId="29" xfId="0" applyNumberFormat="1" applyFont="1" applyBorder="1" applyAlignment="1">
      <alignment horizontal="center" vertical="center"/>
    </xf>
    <xf numFmtId="0" fontId="28" fillId="0" borderId="16" xfId="0" applyFont="1" applyBorder="1" applyAlignment="1">
      <alignment horizontal="center" vertical="center"/>
    </xf>
    <xf numFmtId="0" fontId="28" fillId="0" borderId="16" xfId="0" applyFont="1" applyBorder="1" applyAlignment="1">
      <alignment horizontal="left" vertical="center" wrapText="1"/>
    </xf>
    <xf numFmtId="0" fontId="28" fillId="0" borderId="16"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vertical="center"/>
    </xf>
    <xf numFmtId="0" fontId="28" fillId="0" borderId="0" xfId="0" applyFont="1" applyBorder="1" applyAlignment="1">
      <alignment horizontal="left" vertical="center"/>
    </xf>
    <xf numFmtId="0" fontId="2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3</xdr:row>
      <xdr:rowOff>133350</xdr:rowOff>
    </xdr:from>
    <xdr:to>
      <xdr:col>44</xdr:col>
      <xdr:colOff>47625</xdr:colOff>
      <xdr:row>5</xdr:row>
      <xdr:rowOff>57150</xdr:rowOff>
    </xdr:to>
    <xdr:sp>
      <xdr:nvSpPr>
        <xdr:cNvPr id="1" name="AutoShape 2"/>
        <xdr:cNvSpPr>
          <a:spLocks/>
        </xdr:cNvSpPr>
      </xdr:nvSpPr>
      <xdr:spPr>
        <a:xfrm rot="10800000">
          <a:off x="3895725" y="676275"/>
          <a:ext cx="1600200" cy="285750"/>
        </a:xfrm>
        <a:prstGeom prst="wedgeRoundRectCallout">
          <a:avLst>
            <a:gd name="adj1" fmla="val -55953"/>
            <a:gd name="adj2" fmla="val 150000"/>
          </a:avLst>
        </a:prstGeom>
        <a:solidFill>
          <a:srgbClr val="FFFF99"/>
        </a:solidFill>
        <a:ln w="9525" cmpd="sng">
          <a:solidFill>
            <a:srgbClr val="FF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住戸数を入力して下さい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60"/>
  <sheetViews>
    <sheetView showGridLines="0" tabSelected="1" view="pageBreakPreview" zoomScaleSheetLayoutView="100" zoomScalePageLayoutView="0" workbookViewId="0" topLeftCell="A1">
      <selection activeCell="AA1" sqref="AA1:BD2"/>
    </sheetView>
  </sheetViews>
  <sheetFormatPr defaultColWidth="9.00390625" defaultRowHeight="14.25" customHeight="1"/>
  <cols>
    <col min="1" max="56" width="1.625" style="2" customWidth="1"/>
    <col min="57" max="16384" width="9.00390625" style="2" customWidth="1"/>
  </cols>
  <sheetData>
    <row r="1" spans="1:56" ht="14.25" customHeight="1">
      <c r="A1" s="1"/>
      <c r="B1" s="10" t="s">
        <v>3</v>
      </c>
      <c r="C1" s="11"/>
      <c r="D1" s="11"/>
      <c r="E1" s="11"/>
      <c r="F1" s="11"/>
      <c r="G1" s="11"/>
      <c r="H1" s="11"/>
      <c r="I1" s="11"/>
      <c r="J1" s="11"/>
      <c r="K1" s="11"/>
      <c r="L1" s="11"/>
      <c r="M1" s="11"/>
      <c r="N1" s="11"/>
      <c r="O1" s="11"/>
      <c r="P1" s="11"/>
      <c r="Q1" s="11"/>
      <c r="R1" s="11"/>
      <c r="S1" s="11"/>
      <c r="T1" s="11"/>
      <c r="U1" s="11"/>
      <c r="V1" s="11"/>
      <c r="W1" s="11"/>
      <c r="X1" s="11"/>
      <c r="Y1" s="11"/>
      <c r="Z1" s="11"/>
      <c r="AA1" s="14" t="s">
        <v>32</v>
      </c>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6"/>
    </row>
    <row r="2" spans="1:56" ht="14.25" customHeight="1" thickBot="1">
      <c r="A2" s="1"/>
      <c r="B2" s="12"/>
      <c r="C2" s="13"/>
      <c r="D2" s="13"/>
      <c r="E2" s="13"/>
      <c r="F2" s="13"/>
      <c r="G2" s="13"/>
      <c r="H2" s="13"/>
      <c r="I2" s="13"/>
      <c r="J2" s="13"/>
      <c r="K2" s="13"/>
      <c r="L2" s="13"/>
      <c r="M2" s="13"/>
      <c r="N2" s="13"/>
      <c r="O2" s="13"/>
      <c r="P2" s="13"/>
      <c r="Q2" s="13"/>
      <c r="R2" s="13"/>
      <c r="S2" s="13"/>
      <c r="T2" s="13"/>
      <c r="U2" s="13"/>
      <c r="V2" s="13"/>
      <c r="W2" s="13"/>
      <c r="X2" s="13"/>
      <c r="Y2" s="13"/>
      <c r="Z2" s="13"/>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8"/>
    </row>
    <row r="4" spans="2:56" ht="14.25" customHeight="1" thickBot="1">
      <c r="B4" s="19" t="s">
        <v>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20" t="s">
        <v>0</v>
      </c>
      <c r="AV4" s="20"/>
      <c r="AW4" s="20"/>
      <c r="AX4" s="20"/>
      <c r="AY4" s="20"/>
      <c r="AZ4" s="20"/>
      <c r="BA4" s="20"/>
      <c r="BB4" s="20"/>
      <c r="BC4" s="20"/>
      <c r="BD4" s="20"/>
    </row>
    <row r="5" spans="1:56" ht="14.25" customHeight="1">
      <c r="A5" s="3"/>
      <c r="B5" s="41" t="s">
        <v>1</v>
      </c>
      <c r="C5" s="42"/>
      <c r="D5" s="42"/>
      <c r="E5" s="42"/>
      <c r="F5" s="42"/>
      <c r="G5" s="42"/>
      <c r="H5" s="42"/>
      <c r="I5" s="42"/>
      <c r="J5" s="42"/>
      <c r="K5" s="42"/>
      <c r="L5" s="42"/>
      <c r="M5" s="42"/>
      <c r="N5" s="42"/>
      <c r="O5" s="42"/>
      <c r="P5" s="42"/>
      <c r="Q5" s="42"/>
      <c r="R5" s="24" t="s">
        <v>5</v>
      </c>
      <c r="S5" s="24"/>
      <c r="T5" s="24"/>
      <c r="U5" s="24"/>
      <c r="V5" s="24"/>
      <c r="W5" s="24"/>
      <c r="X5" s="24"/>
      <c r="Y5" s="24"/>
      <c r="Z5" s="24"/>
      <c r="AA5" s="24"/>
      <c r="AB5" s="24"/>
      <c r="AC5" s="24"/>
      <c r="AD5" s="24"/>
      <c r="AE5" s="24" t="s">
        <v>6</v>
      </c>
      <c r="AF5" s="24"/>
      <c r="AG5" s="24"/>
      <c r="AH5" s="24"/>
      <c r="AI5" s="24"/>
      <c r="AJ5" s="24"/>
      <c r="AK5" s="24"/>
      <c r="AL5" s="24"/>
      <c r="AM5" s="24"/>
      <c r="AN5" s="24"/>
      <c r="AO5" s="24"/>
      <c r="AP5" s="24"/>
      <c r="AQ5" s="24"/>
      <c r="AR5" s="24"/>
      <c r="AS5" s="24"/>
      <c r="AT5" s="24"/>
      <c r="AU5" s="24"/>
      <c r="AV5" s="24"/>
      <c r="AW5" s="24"/>
      <c r="AX5" s="24"/>
      <c r="AY5" s="24"/>
      <c r="AZ5" s="24"/>
      <c r="BA5" s="24"/>
      <c r="BB5" s="24"/>
      <c r="BC5" s="24"/>
      <c r="BD5" s="25"/>
    </row>
    <row r="6" spans="1:56" ht="14.25" customHeight="1">
      <c r="A6" s="3"/>
      <c r="B6" s="40"/>
      <c r="C6" s="22"/>
      <c r="D6" s="22"/>
      <c r="E6" s="22"/>
      <c r="F6" s="22"/>
      <c r="G6" s="22"/>
      <c r="H6" s="22"/>
      <c r="I6" s="22"/>
      <c r="J6" s="22"/>
      <c r="K6" s="22"/>
      <c r="L6" s="22"/>
      <c r="M6" s="22"/>
      <c r="N6" s="22"/>
      <c r="O6" s="22"/>
      <c r="P6" s="22"/>
      <c r="Q6" s="22"/>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7"/>
    </row>
    <row r="7" spans="1:56" ht="14.25" customHeight="1">
      <c r="A7" s="3"/>
      <c r="B7" s="40"/>
      <c r="C7" s="22"/>
      <c r="D7" s="22"/>
      <c r="E7" s="22"/>
      <c r="F7" s="22"/>
      <c r="G7" s="22"/>
      <c r="H7" s="22"/>
      <c r="I7" s="22"/>
      <c r="J7" s="22"/>
      <c r="K7" s="22"/>
      <c r="L7" s="22"/>
      <c r="M7" s="22"/>
      <c r="N7" s="22"/>
      <c r="O7" s="22"/>
      <c r="P7" s="22"/>
      <c r="Q7" s="22"/>
      <c r="R7" s="26"/>
      <c r="S7" s="26"/>
      <c r="T7" s="26"/>
      <c r="U7" s="26"/>
      <c r="V7" s="26"/>
      <c r="W7" s="26"/>
      <c r="X7" s="26"/>
      <c r="Y7" s="26"/>
      <c r="Z7" s="26"/>
      <c r="AA7" s="26"/>
      <c r="AB7" s="26"/>
      <c r="AC7" s="26"/>
      <c r="AD7" s="26"/>
      <c r="AE7" s="22" t="s">
        <v>7</v>
      </c>
      <c r="AF7" s="22"/>
      <c r="AG7" s="22"/>
      <c r="AH7" s="22"/>
      <c r="AI7" s="22"/>
      <c r="AJ7" s="22"/>
      <c r="AK7" s="22"/>
      <c r="AL7" s="22"/>
      <c r="AM7" s="22"/>
      <c r="AN7" s="22"/>
      <c r="AO7" s="22"/>
      <c r="AP7" s="22"/>
      <c r="AQ7" s="22"/>
      <c r="AR7" s="22" t="s">
        <v>8</v>
      </c>
      <c r="AS7" s="22"/>
      <c r="AT7" s="22"/>
      <c r="AU7" s="22"/>
      <c r="AV7" s="22"/>
      <c r="AW7" s="22"/>
      <c r="AX7" s="22"/>
      <c r="AY7" s="22"/>
      <c r="AZ7" s="22"/>
      <c r="BA7" s="22"/>
      <c r="BB7" s="22"/>
      <c r="BC7" s="22"/>
      <c r="BD7" s="23"/>
    </row>
    <row r="8" spans="1:56" ht="14.25" customHeight="1">
      <c r="A8" s="3"/>
      <c r="B8" s="40"/>
      <c r="C8" s="22"/>
      <c r="D8" s="22"/>
      <c r="E8" s="22"/>
      <c r="F8" s="22"/>
      <c r="G8" s="22"/>
      <c r="H8" s="22"/>
      <c r="I8" s="22"/>
      <c r="J8" s="22"/>
      <c r="K8" s="22"/>
      <c r="L8" s="22"/>
      <c r="M8" s="22"/>
      <c r="N8" s="22"/>
      <c r="O8" s="22"/>
      <c r="P8" s="22"/>
      <c r="Q8" s="22"/>
      <c r="R8" s="26"/>
      <c r="S8" s="26"/>
      <c r="T8" s="26"/>
      <c r="U8" s="26"/>
      <c r="V8" s="26"/>
      <c r="W8" s="26"/>
      <c r="X8" s="26"/>
      <c r="Y8" s="26"/>
      <c r="Z8" s="26"/>
      <c r="AA8" s="26"/>
      <c r="AB8" s="26"/>
      <c r="AC8" s="26"/>
      <c r="AD8" s="26"/>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3"/>
    </row>
    <row r="9" spans="1:56" ht="14.25" customHeight="1">
      <c r="A9" s="3"/>
      <c r="B9" s="40" t="s">
        <v>19</v>
      </c>
      <c r="C9" s="22"/>
      <c r="D9" s="22"/>
      <c r="E9" s="22"/>
      <c r="F9" s="22"/>
      <c r="G9" s="22"/>
      <c r="H9" s="22"/>
      <c r="I9" s="22"/>
      <c r="J9" s="22"/>
      <c r="K9" s="22"/>
      <c r="L9" s="22"/>
      <c r="M9" s="22"/>
      <c r="N9" s="22"/>
      <c r="O9" s="22"/>
      <c r="P9" s="22"/>
      <c r="Q9" s="22"/>
      <c r="R9" s="32">
        <v>45000</v>
      </c>
      <c r="S9" s="26"/>
      <c r="T9" s="26"/>
      <c r="U9" s="26"/>
      <c r="V9" s="26"/>
      <c r="W9" s="26"/>
      <c r="X9" s="26"/>
      <c r="Y9" s="26"/>
      <c r="Z9" s="26"/>
      <c r="AA9" s="26"/>
      <c r="AB9" s="26"/>
      <c r="AC9" s="26"/>
      <c r="AD9" s="26"/>
      <c r="AE9" s="28">
        <v>90000</v>
      </c>
      <c r="AF9" s="22"/>
      <c r="AG9" s="22"/>
      <c r="AH9" s="22"/>
      <c r="AI9" s="22"/>
      <c r="AJ9" s="22"/>
      <c r="AK9" s="22"/>
      <c r="AL9" s="22"/>
      <c r="AM9" s="22"/>
      <c r="AN9" s="22"/>
      <c r="AO9" s="22"/>
      <c r="AP9" s="22"/>
      <c r="AQ9" s="22"/>
      <c r="AR9" s="28">
        <v>100000</v>
      </c>
      <c r="AS9" s="22"/>
      <c r="AT9" s="22"/>
      <c r="AU9" s="22"/>
      <c r="AV9" s="22"/>
      <c r="AW9" s="22"/>
      <c r="AX9" s="22"/>
      <c r="AY9" s="22"/>
      <c r="AZ9" s="22"/>
      <c r="BA9" s="22"/>
      <c r="BB9" s="22"/>
      <c r="BC9" s="22"/>
      <c r="BD9" s="23"/>
    </row>
    <row r="10" spans="2:56" ht="14.25" customHeight="1">
      <c r="B10" s="40"/>
      <c r="C10" s="22"/>
      <c r="D10" s="22"/>
      <c r="E10" s="22"/>
      <c r="F10" s="22"/>
      <c r="G10" s="22"/>
      <c r="H10" s="22"/>
      <c r="I10" s="22"/>
      <c r="J10" s="22"/>
      <c r="K10" s="22"/>
      <c r="L10" s="22"/>
      <c r="M10" s="22"/>
      <c r="N10" s="22"/>
      <c r="O10" s="22"/>
      <c r="P10" s="22"/>
      <c r="Q10" s="22"/>
      <c r="R10" s="26"/>
      <c r="S10" s="26"/>
      <c r="T10" s="26"/>
      <c r="U10" s="26"/>
      <c r="V10" s="26"/>
      <c r="W10" s="26"/>
      <c r="X10" s="26"/>
      <c r="Y10" s="26"/>
      <c r="Z10" s="26"/>
      <c r="AA10" s="26"/>
      <c r="AB10" s="26"/>
      <c r="AC10" s="26"/>
      <c r="AD10" s="26"/>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3"/>
    </row>
    <row r="11" spans="2:56" ht="14.25" customHeight="1">
      <c r="B11" s="40" t="s">
        <v>20</v>
      </c>
      <c r="C11" s="22"/>
      <c r="D11" s="22"/>
      <c r="E11" s="22"/>
      <c r="F11" s="22"/>
      <c r="G11" s="22"/>
      <c r="H11" s="22"/>
      <c r="I11" s="22"/>
      <c r="J11" s="22"/>
      <c r="K11" s="22"/>
      <c r="L11" s="22"/>
      <c r="M11" s="22"/>
      <c r="N11" s="22"/>
      <c r="O11" s="22"/>
      <c r="P11" s="22"/>
      <c r="Q11" s="22"/>
      <c r="R11" s="32">
        <v>45000</v>
      </c>
      <c r="S11" s="26"/>
      <c r="T11" s="26"/>
      <c r="U11" s="26"/>
      <c r="V11" s="26"/>
      <c r="W11" s="26"/>
      <c r="X11" s="26"/>
      <c r="Y11" s="26"/>
      <c r="Z11" s="26"/>
      <c r="AA11" s="26"/>
      <c r="AB11" s="26"/>
      <c r="AC11" s="26"/>
      <c r="AD11" s="26"/>
      <c r="AE11" s="28">
        <v>90000</v>
      </c>
      <c r="AF11" s="22"/>
      <c r="AG11" s="22"/>
      <c r="AH11" s="22"/>
      <c r="AI11" s="22"/>
      <c r="AJ11" s="22"/>
      <c r="AK11" s="22"/>
      <c r="AL11" s="22"/>
      <c r="AM11" s="22"/>
      <c r="AN11" s="22"/>
      <c r="AO11" s="22"/>
      <c r="AP11" s="22"/>
      <c r="AQ11" s="22"/>
      <c r="AR11" s="28">
        <v>100000</v>
      </c>
      <c r="AS11" s="22"/>
      <c r="AT11" s="22"/>
      <c r="AU11" s="22"/>
      <c r="AV11" s="22"/>
      <c r="AW11" s="22"/>
      <c r="AX11" s="22"/>
      <c r="AY11" s="22"/>
      <c r="AZ11" s="22"/>
      <c r="BA11" s="22"/>
      <c r="BB11" s="22"/>
      <c r="BC11" s="22"/>
      <c r="BD11" s="23"/>
    </row>
    <row r="12" spans="2:56" ht="14.25" customHeight="1">
      <c r="B12" s="40"/>
      <c r="C12" s="22"/>
      <c r="D12" s="22"/>
      <c r="E12" s="22"/>
      <c r="F12" s="22"/>
      <c r="G12" s="22"/>
      <c r="H12" s="22"/>
      <c r="I12" s="22"/>
      <c r="J12" s="22"/>
      <c r="K12" s="22"/>
      <c r="L12" s="22"/>
      <c r="M12" s="22"/>
      <c r="N12" s="22"/>
      <c r="O12" s="22"/>
      <c r="P12" s="22"/>
      <c r="Q12" s="22"/>
      <c r="R12" s="26"/>
      <c r="S12" s="26"/>
      <c r="T12" s="26"/>
      <c r="U12" s="26"/>
      <c r="V12" s="26"/>
      <c r="W12" s="26"/>
      <c r="X12" s="26"/>
      <c r="Y12" s="26"/>
      <c r="Z12" s="26"/>
      <c r="AA12" s="26"/>
      <c r="AB12" s="26"/>
      <c r="AC12" s="26"/>
      <c r="AD12" s="26"/>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3"/>
    </row>
    <row r="13" spans="2:56" ht="14.25" customHeight="1">
      <c r="B13" s="40" t="s">
        <v>21</v>
      </c>
      <c r="C13" s="22"/>
      <c r="D13" s="22"/>
      <c r="E13" s="22"/>
      <c r="F13" s="22"/>
      <c r="G13" s="22"/>
      <c r="H13" s="22"/>
      <c r="I13" s="22"/>
      <c r="J13" s="22"/>
      <c r="K13" s="22"/>
      <c r="L13" s="22"/>
      <c r="M13" s="22"/>
      <c r="N13" s="22"/>
      <c r="O13" s="22"/>
      <c r="P13" s="22"/>
      <c r="Q13" s="22"/>
      <c r="R13" s="32">
        <v>55000</v>
      </c>
      <c r="S13" s="26"/>
      <c r="T13" s="26"/>
      <c r="U13" s="26"/>
      <c r="V13" s="26"/>
      <c r="W13" s="26"/>
      <c r="X13" s="26"/>
      <c r="Y13" s="26"/>
      <c r="Z13" s="26"/>
      <c r="AA13" s="26"/>
      <c r="AB13" s="26"/>
      <c r="AC13" s="26"/>
      <c r="AD13" s="26"/>
      <c r="AE13" s="28">
        <v>100000</v>
      </c>
      <c r="AF13" s="22"/>
      <c r="AG13" s="22"/>
      <c r="AH13" s="22"/>
      <c r="AI13" s="22"/>
      <c r="AJ13" s="22"/>
      <c r="AK13" s="22"/>
      <c r="AL13" s="22"/>
      <c r="AM13" s="22"/>
      <c r="AN13" s="22"/>
      <c r="AO13" s="22"/>
      <c r="AP13" s="22"/>
      <c r="AQ13" s="22"/>
      <c r="AR13" s="28">
        <v>110000</v>
      </c>
      <c r="AS13" s="22"/>
      <c r="AT13" s="22"/>
      <c r="AU13" s="22"/>
      <c r="AV13" s="22"/>
      <c r="AW13" s="22"/>
      <c r="AX13" s="22"/>
      <c r="AY13" s="22"/>
      <c r="AZ13" s="22"/>
      <c r="BA13" s="22"/>
      <c r="BB13" s="22"/>
      <c r="BC13" s="22"/>
      <c r="BD13" s="23"/>
    </row>
    <row r="14" spans="2:56" ht="14.25" customHeight="1">
      <c r="B14" s="40"/>
      <c r="C14" s="22"/>
      <c r="D14" s="22"/>
      <c r="E14" s="22"/>
      <c r="F14" s="22"/>
      <c r="G14" s="22"/>
      <c r="H14" s="22"/>
      <c r="I14" s="22"/>
      <c r="J14" s="22"/>
      <c r="K14" s="22"/>
      <c r="L14" s="22"/>
      <c r="M14" s="22"/>
      <c r="N14" s="22"/>
      <c r="O14" s="22"/>
      <c r="P14" s="22"/>
      <c r="Q14" s="22"/>
      <c r="R14" s="26"/>
      <c r="S14" s="26"/>
      <c r="T14" s="26"/>
      <c r="U14" s="26"/>
      <c r="V14" s="26"/>
      <c r="W14" s="26"/>
      <c r="X14" s="26"/>
      <c r="Y14" s="26"/>
      <c r="Z14" s="26"/>
      <c r="AA14" s="26"/>
      <c r="AB14" s="26"/>
      <c r="AC14" s="26"/>
      <c r="AD14" s="26"/>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3"/>
    </row>
    <row r="15" spans="2:56" ht="14.25" customHeight="1">
      <c r="B15" s="40" t="s">
        <v>18</v>
      </c>
      <c r="C15" s="22"/>
      <c r="D15" s="22"/>
      <c r="E15" s="22"/>
      <c r="F15" s="22"/>
      <c r="G15" s="22"/>
      <c r="H15" s="22"/>
      <c r="I15" s="22"/>
      <c r="J15" s="22"/>
      <c r="K15" s="22"/>
      <c r="L15" s="22"/>
      <c r="M15" s="22"/>
      <c r="N15" s="22"/>
      <c r="O15" s="22"/>
      <c r="P15" s="22"/>
      <c r="Q15" s="22"/>
      <c r="R15" s="32">
        <v>70000</v>
      </c>
      <c r="S15" s="26"/>
      <c r="T15" s="26"/>
      <c r="U15" s="26"/>
      <c r="V15" s="26"/>
      <c r="W15" s="26"/>
      <c r="X15" s="26"/>
      <c r="Y15" s="26"/>
      <c r="Z15" s="26"/>
      <c r="AA15" s="26"/>
      <c r="AB15" s="26"/>
      <c r="AC15" s="26"/>
      <c r="AD15" s="26"/>
      <c r="AE15" s="28">
        <v>120000</v>
      </c>
      <c r="AF15" s="22"/>
      <c r="AG15" s="22"/>
      <c r="AH15" s="22"/>
      <c r="AI15" s="22"/>
      <c r="AJ15" s="22"/>
      <c r="AK15" s="22"/>
      <c r="AL15" s="22"/>
      <c r="AM15" s="22"/>
      <c r="AN15" s="22"/>
      <c r="AO15" s="22"/>
      <c r="AP15" s="22"/>
      <c r="AQ15" s="22"/>
      <c r="AR15" s="28"/>
      <c r="AS15" s="22"/>
      <c r="AT15" s="22"/>
      <c r="AU15" s="22"/>
      <c r="AV15" s="22"/>
      <c r="AW15" s="22"/>
      <c r="AX15" s="22"/>
      <c r="AY15" s="22"/>
      <c r="AZ15" s="22"/>
      <c r="BA15" s="22"/>
      <c r="BB15" s="22"/>
      <c r="BC15" s="22"/>
      <c r="BD15" s="23"/>
    </row>
    <row r="16" spans="2:56" ht="14.25" customHeight="1" thickBot="1">
      <c r="B16" s="51"/>
      <c r="C16" s="49"/>
      <c r="D16" s="49"/>
      <c r="E16" s="49"/>
      <c r="F16" s="49"/>
      <c r="G16" s="49"/>
      <c r="H16" s="49"/>
      <c r="I16" s="49"/>
      <c r="J16" s="49"/>
      <c r="K16" s="49"/>
      <c r="L16" s="49"/>
      <c r="M16" s="49"/>
      <c r="N16" s="49"/>
      <c r="O16" s="49"/>
      <c r="P16" s="49"/>
      <c r="Q16" s="49"/>
      <c r="R16" s="48"/>
      <c r="S16" s="48"/>
      <c r="T16" s="48"/>
      <c r="U16" s="48"/>
      <c r="V16" s="48"/>
      <c r="W16" s="48"/>
      <c r="X16" s="48"/>
      <c r="Y16" s="48"/>
      <c r="Z16" s="48"/>
      <c r="AA16" s="48"/>
      <c r="AB16" s="48"/>
      <c r="AC16" s="48"/>
      <c r="AD16" s="48"/>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50"/>
    </row>
    <row r="17" spans="2:56" ht="14.25"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2:56" ht="14.25" customHeight="1" thickBot="1">
      <c r="B18" s="19" t="s">
        <v>9</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21" t="s">
        <v>0</v>
      </c>
      <c r="AV18" s="21"/>
      <c r="AW18" s="21"/>
      <c r="AX18" s="21"/>
      <c r="AY18" s="21"/>
      <c r="AZ18" s="21"/>
      <c r="BA18" s="21"/>
      <c r="BB18" s="21"/>
      <c r="BC18" s="21"/>
      <c r="BD18" s="21"/>
    </row>
    <row r="19" spans="2:56" ht="14.25" customHeight="1">
      <c r="B19" s="38" t="s">
        <v>1</v>
      </c>
      <c r="C19" s="39"/>
      <c r="D19" s="39"/>
      <c r="E19" s="39"/>
      <c r="F19" s="39"/>
      <c r="G19" s="39"/>
      <c r="H19" s="39"/>
      <c r="I19" s="39"/>
      <c r="J19" s="39"/>
      <c r="K19" s="39"/>
      <c r="L19" s="39"/>
      <c r="M19" s="39"/>
      <c r="N19" s="39"/>
      <c r="O19" s="39"/>
      <c r="P19" s="39"/>
      <c r="Q19" s="39"/>
      <c r="R19" s="33" t="s">
        <v>5</v>
      </c>
      <c r="S19" s="33"/>
      <c r="T19" s="33"/>
      <c r="U19" s="33"/>
      <c r="V19" s="33"/>
      <c r="W19" s="33"/>
      <c r="X19" s="33"/>
      <c r="Y19" s="33"/>
      <c r="Z19" s="33"/>
      <c r="AA19" s="33"/>
      <c r="AB19" s="33"/>
      <c r="AC19" s="33"/>
      <c r="AD19" s="33"/>
      <c r="AE19" s="33" t="s">
        <v>6</v>
      </c>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5"/>
    </row>
    <row r="20" spans="2:56" ht="14.25" customHeight="1">
      <c r="B20" s="29"/>
      <c r="C20" s="30"/>
      <c r="D20" s="30"/>
      <c r="E20" s="30"/>
      <c r="F20" s="30"/>
      <c r="G20" s="30"/>
      <c r="H20" s="30"/>
      <c r="I20" s="30"/>
      <c r="J20" s="30"/>
      <c r="K20" s="30"/>
      <c r="L20" s="30"/>
      <c r="M20" s="30"/>
      <c r="N20" s="30"/>
      <c r="O20" s="30"/>
      <c r="P20" s="30"/>
      <c r="Q20" s="30"/>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6"/>
    </row>
    <row r="21" spans="2:56" ht="14.25" customHeight="1">
      <c r="B21" s="29"/>
      <c r="C21" s="30"/>
      <c r="D21" s="30"/>
      <c r="E21" s="30"/>
      <c r="F21" s="30"/>
      <c r="G21" s="30"/>
      <c r="H21" s="30"/>
      <c r="I21" s="30"/>
      <c r="J21" s="30"/>
      <c r="K21" s="30"/>
      <c r="L21" s="30"/>
      <c r="M21" s="30"/>
      <c r="N21" s="30"/>
      <c r="O21" s="30"/>
      <c r="P21" s="30"/>
      <c r="Q21" s="30"/>
      <c r="R21" s="34"/>
      <c r="S21" s="34"/>
      <c r="T21" s="34"/>
      <c r="U21" s="34"/>
      <c r="V21" s="34"/>
      <c r="W21" s="34"/>
      <c r="X21" s="34"/>
      <c r="Y21" s="34"/>
      <c r="Z21" s="34"/>
      <c r="AA21" s="34"/>
      <c r="AB21" s="34"/>
      <c r="AC21" s="34"/>
      <c r="AD21" s="34"/>
      <c r="AE21" s="30" t="s">
        <v>7</v>
      </c>
      <c r="AF21" s="30"/>
      <c r="AG21" s="30"/>
      <c r="AH21" s="30"/>
      <c r="AI21" s="30"/>
      <c r="AJ21" s="30"/>
      <c r="AK21" s="30"/>
      <c r="AL21" s="30"/>
      <c r="AM21" s="30"/>
      <c r="AN21" s="30"/>
      <c r="AO21" s="30"/>
      <c r="AP21" s="30"/>
      <c r="AQ21" s="30"/>
      <c r="AR21" s="30" t="s">
        <v>8</v>
      </c>
      <c r="AS21" s="30"/>
      <c r="AT21" s="30"/>
      <c r="AU21" s="30"/>
      <c r="AV21" s="30"/>
      <c r="AW21" s="30"/>
      <c r="AX21" s="30"/>
      <c r="AY21" s="30"/>
      <c r="AZ21" s="30"/>
      <c r="BA21" s="30"/>
      <c r="BB21" s="30"/>
      <c r="BC21" s="30"/>
      <c r="BD21" s="37"/>
    </row>
    <row r="22" spans="2:56" ht="14.25" customHeight="1">
      <c r="B22" s="29"/>
      <c r="C22" s="30"/>
      <c r="D22" s="30"/>
      <c r="E22" s="30"/>
      <c r="F22" s="30"/>
      <c r="G22" s="30"/>
      <c r="H22" s="30"/>
      <c r="I22" s="30"/>
      <c r="J22" s="30"/>
      <c r="K22" s="30"/>
      <c r="L22" s="30"/>
      <c r="M22" s="30"/>
      <c r="N22" s="30"/>
      <c r="O22" s="30"/>
      <c r="P22" s="30"/>
      <c r="Q22" s="30"/>
      <c r="R22" s="34"/>
      <c r="S22" s="34"/>
      <c r="T22" s="34"/>
      <c r="U22" s="34"/>
      <c r="V22" s="34"/>
      <c r="W22" s="34"/>
      <c r="X22" s="34"/>
      <c r="Y22" s="34"/>
      <c r="Z22" s="34"/>
      <c r="AA22" s="34"/>
      <c r="AB22" s="34"/>
      <c r="AC22" s="34"/>
      <c r="AD22" s="34"/>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7"/>
    </row>
    <row r="23" spans="2:56" ht="14.25" customHeight="1">
      <c r="B23" s="29" t="s">
        <v>10</v>
      </c>
      <c r="C23" s="30"/>
      <c r="D23" s="30"/>
      <c r="E23" s="30"/>
      <c r="F23" s="30"/>
      <c r="G23" s="30"/>
      <c r="H23" s="30"/>
      <c r="I23" s="30"/>
      <c r="J23" s="30"/>
      <c r="K23" s="30"/>
      <c r="L23" s="30"/>
      <c r="M23" s="30"/>
      <c r="N23" s="30"/>
      <c r="O23" s="30"/>
      <c r="P23" s="30"/>
      <c r="Q23" s="30"/>
      <c r="R23" s="59">
        <v>50000</v>
      </c>
      <c r="S23" s="34"/>
      <c r="T23" s="34"/>
      <c r="U23" s="34"/>
      <c r="V23" s="34"/>
      <c r="W23" s="34"/>
      <c r="X23" s="34"/>
      <c r="Y23" s="34"/>
      <c r="Z23" s="34"/>
      <c r="AA23" s="34"/>
      <c r="AB23" s="34"/>
      <c r="AC23" s="34"/>
      <c r="AD23" s="34"/>
      <c r="AE23" s="45">
        <v>100000</v>
      </c>
      <c r="AF23" s="30"/>
      <c r="AG23" s="30"/>
      <c r="AH23" s="30"/>
      <c r="AI23" s="30"/>
      <c r="AJ23" s="30"/>
      <c r="AK23" s="30"/>
      <c r="AL23" s="30"/>
      <c r="AM23" s="30"/>
      <c r="AN23" s="30"/>
      <c r="AO23" s="30"/>
      <c r="AP23" s="30"/>
      <c r="AQ23" s="30"/>
      <c r="AR23" s="59">
        <v>195000</v>
      </c>
      <c r="AS23" s="34"/>
      <c r="AT23" s="34"/>
      <c r="AU23" s="34"/>
      <c r="AV23" s="34"/>
      <c r="AW23" s="34"/>
      <c r="AX23" s="34"/>
      <c r="AY23" s="34"/>
      <c r="AZ23" s="34"/>
      <c r="BA23" s="34"/>
      <c r="BB23" s="34"/>
      <c r="BC23" s="34"/>
      <c r="BD23" s="36"/>
    </row>
    <row r="24" spans="2:56" ht="14.25" customHeight="1">
      <c r="B24" s="29"/>
      <c r="C24" s="30"/>
      <c r="D24" s="30"/>
      <c r="E24" s="30"/>
      <c r="F24" s="30"/>
      <c r="G24" s="30"/>
      <c r="H24" s="30"/>
      <c r="I24" s="30"/>
      <c r="J24" s="30"/>
      <c r="K24" s="30"/>
      <c r="L24" s="30"/>
      <c r="M24" s="30"/>
      <c r="N24" s="30"/>
      <c r="O24" s="30"/>
      <c r="P24" s="30"/>
      <c r="Q24" s="30"/>
      <c r="R24" s="34"/>
      <c r="S24" s="34"/>
      <c r="T24" s="34"/>
      <c r="U24" s="34"/>
      <c r="V24" s="34"/>
      <c r="W24" s="34"/>
      <c r="X24" s="34"/>
      <c r="Y24" s="34"/>
      <c r="Z24" s="34"/>
      <c r="AA24" s="34"/>
      <c r="AB24" s="34"/>
      <c r="AC24" s="34"/>
      <c r="AD24" s="34"/>
      <c r="AE24" s="30"/>
      <c r="AF24" s="30"/>
      <c r="AG24" s="30"/>
      <c r="AH24" s="30"/>
      <c r="AI24" s="30"/>
      <c r="AJ24" s="30"/>
      <c r="AK24" s="30"/>
      <c r="AL24" s="30"/>
      <c r="AM24" s="30"/>
      <c r="AN24" s="30"/>
      <c r="AO24" s="30"/>
      <c r="AP24" s="30"/>
      <c r="AQ24" s="30"/>
      <c r="AR24" s="34"/>
      <c r="AS24" s="34"/>
      <c r="AT24" s="34"/>
      <c r="AU24" s="34"/>
      <c r="AV24" s="34"/>
      <c r="AW24" s="34"/>
      <c r="AX24" s="34"/>
      <c r="AY24" s="34"/>
      <c r="AZ24" s="34"/>
      <c r="BA24" s="34"/>
      <c r="BB24" s="34"/>
      <c r="BC24" s="34"/>
      <c r="BD24" s="36"/>
    </row>
    <row r="25" spans="2:56" ht="14.25" customHeight="1">
      <c r="B25" s="29" t="s">
        <v>22</v>
      </c>
      <c r="C25" s="30"/>
      <c r="D25" s="30"/>
      <c r="E25" s="30"/>
      <c r="F25" s="30"/>
      <c r="G25" s="30"/>
      <c r="H25" s="30"/>
      <c r="I25" s="30"/>
      <c r="J25" s="30"/>
      <c r="K25" s="30"/>
      <c r="L25" s="30"/>
      <c r="M25" s="30"/>
      <c r="N25" s="30"/>
      <c r="O25" s="30"/>
      <c r="P25" s="30"/>
      <c r="Q25" s="30"/>
      <c r="R25" s="34" t="s">
        <v>33</v>
      </c>
      <c r="S25" s="34"/>
      <c r="T25" s="34"/>
      <c r="U25" s="34"/>
      <c r="V25" s="34"/>
      <c r="W25" s="34"/>
      <c r="X25" s="34"/>
      <c r="Y25" s="34"/>
      <c r="Z25" s="34"/>
      <c r="AA25" s="34"/>
      <c r="AB25" s="34"/>
      <c r="AC25" s="34"/>
      <c r="AD25" s="34"/>
      <c r="AE25" s="30" t="s">
        <v>41</v>
      </c>
      <c r="AF25" s="30"/>
      <c r="AG25" s="30"/>
      <c r="AH25" s="30"/>
      <c r="AI25" s="30"/>
      <c r="AJ25" s="30"/>
      <c r="AK25" s="30"/>
      <c r="AL25" s="30"/>
      <c r="AM25" s="30"/>
      <c r="AN25" s="30"/>
      <c r="AO25" s="30"/>
      <c r="AP25" s="30"/>
      <c r="AQ25" s="30"/>
      <c r="AR25" s="30" t="s">
        <v>36</v>
      </c>
      <c r="AS25" s="30"/>
      <c r="AT25" s="30"/>
      <c r="AU25" s="30"/>
      <c r="AV25" s="30"/>
      <c r="AW25" s="30"/>
      <c r="AX25" s="30"/>
      <c r="AY25" s="30"/>
      <c r="AZ25" s="30"/>
      <c r="BA25" s="30"/>
      <c r="BB25" s="30"/>
      <c r="BC25" s="30"/>
      <c r="BD25" s="37"/>
    </row>
    <row r="26" spans="2:56" ht="14.25" customHeight="1">
      <c r="B26" s="29"/>
      <c r="C26" s="30"/>
      <c r="D26" s="30"/>
      <c r="E26" s="30"/>
      <c r="F26" s="30"/>
      <c r="G26" s="30"/>
      <c r="H26" s="30"/>
      <c r="I26" s="30"/>
      <c r="J26" s="30"/>
      <c r="K26" s="30"/>
      <c r="L26" s="30"/>
      <c r="M26" s="30"/>
      <c r="N26" s="30"/>
      <c r="O26" s="30"/>
      <c r="P26" s="30"/>
      <c r="Q26" s="30"/>
      <c r="R26" s="34"/>
      <c r="S26" s="34"/>
      <c r="T26" s="34"/>
      <c r="U26" s="34"/>
      <c r="V26" s="34"/>
      <c r="W26" s="34"/>
      <c r="X26" s="34"/>
      <c r="Y26" s="34"/>
      <c r="Z26" s="34"/>
      <c r="AA26" s="34"/>
      <c r="AB26" s="34"/>
      <c r="AC26" s="34"/>
      <c r="AD26" s="34"/>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7"/>
    </row>
    <row r="27" spans="2:56" ht="14.25" customHeight="1">
      <c r="B27" s="29" t="s">
        <v>23</v>
      </c>
      <c r="C27" s="30"/>
      <c r="D27" s="30"/>
      <c r="E27" s="30"/>
      <c r="F27" s="30"/>
      <c r="G27" s="30"/>
      <c r="H27" s="30"/>
      <c r="I27" s="30"/>
      <c r="J27" s="30"/>
      <c r="K27" s="30"/>
      <c r="L27" s="30"/>
      <c r="M27" s="30"/>
      <c r="N27" s="30"/>
      <c r="O27" s="30"/>
      <c r="P27" s="30"/>
      <c r="Q27" s="30"/>
      <c r="R27" s="34" t="s">
        <v>35</v>
      </c>
      <c r="S27" s="34"/>
      <c r="T27" s="34"/>
      <c r="U27" s="34"/>
      <c r="V27" s="34"/>
      <c r="W27" s="34"/>
      <c r="X27" s="34"/>
      <c r="Y27" s="34"/>
      <c r="Z27" s="34"/>
      <c r="AA27" s="34"/>
      <c r="AB27" s="34"/>
      <c r="AC27" s="34"/>
      <c r="AD27" s="34"/>
      <c r="AE27" s="30" t="s">
        <v>42</v>
      </c>
      <c r="AF27" s="30"/>
      <c r="AG27" s="30"/>
      <c r="AH27" s="30"/>
      <c r="AI27" s="30"/>
      <c r="AJ27" s="30"/>
      <c r="AK27" s="30"/>
      <c r="AL27" s="30"/>
      <c r="AM27" s="30"/>
      <c r="AN27" s="30"/>
      <c r="AO27" s="30"/>
      <c r="AP27" s="30"/>
      <c r="AQ27" s="30"/>
      <c r="AR27" s="30" t="s">
        <v>52</v>
      </c>
      <c r="AS27" s="30"/>
      <c r="AT27" s="30"/>
      <c r="AU27" s="30"/>
      <c r="AV27" s="30"/>
      <c r="AW27" s="30"/>
      <c r="AX27" s="30"/>
      <c r="AY27" s="30"/>
      <c r="AZ27" s="30"/>
      <c r="BA27" s="30"/>
      <c r="BB27" s="30"/>
      <c r="BC27" s="30"/>
      <c r="BD27" s="37"/>
    </row>
    <row r="28" spans="2:56" ht="14.25" customHeight="1">
      <c r="B28" s="29"/>
      <c r="C28" s="30"/>
      <c r="D28" s="30"/>
      <c r="E28" s="30"/>
      <c r="F28" s="30"/>
      <c r="G28" s="30"/>
      <c r="H28" s="30"/>
      <c r="I28" s="30"/>
      <c r="J28" s="30"/>
      <c r="K28" s="30"/>
      <c r="L28" s="30"/>
      <c r="M28" s="30"/>
      <c r="N28" s="30"/>
      <c r="O28" s="30"/>
      <c r="P28" s="30"/>
      <c r="Q28" s="30"/>
      <c r="R28" s="34"/>
      <c r="S28" s="34"/>
      <c r="T28" s="34"/>
      <c r="U28" s="34"/>
      <c r="V28" s="34"/>
      <c r="W28" s="34"/>
      <c r="X28" s="34"/>
      <c r="Y28" s="34"/>
      <c r="Z28" s="34"/>
      <c r="AA28" s="34"/>
      <c r="AB28" s="34"/>
      <c r="AC28" s="34"/>
      <c r="AD28" s="34"/>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7"/>
    </row>
    <row r="29" spans="2:56" ht="14.25" customHeight="1">
      <c r="B29" s="29" t="s">
        <v>24</v>
      </c>
      <c r="C29" s="30"/>
      <c r="D29" s="30"/>
      <c r="E29" s="30"/>
      <c r="F29" s="30"/>
      <c r="G29" s="30"/>
      <c r="H29" s="30"/>
      <c r="I29" s="30"/>
      <c r="J29" s="30"/>
      <c r="K29" s="30"/>
      <c r="L29" s="30"/>
      <c r="M29" s="30"/>
      <c r="N29" s="30"/>
      <c r="O29" s="30"/>
      <c r="P29" s="30"/>
      <c r="Q29" s="30"/>
      <c r="R29" s="34" t="s">
        <v>36</v>
      </c>
      <c r="S29" s="34"/>
      <c r="T29" s="34"/>
      <c r="U29" s="34"/>
      <c r="V29" s="34"/>
      <c r="W29" s="34"/>
      <c r="X29" s="34"/>
      <c r="Y29" s="34"/>
      <c r="Z29" s="34"/>
      <c r="AA29" s="34"/>
      <c r="AB29" s="34"/>
      <c r="AC29" s="34"/>
      <c r="AD29" s="34"/>
      <c r="AE29" s="30" t="s">
        <v>34</v>
      </c>
      <c r="AF29" s="30"/>
      <c r="AG29" s="30"/>
      <c r="AH29" s="30"/>
      <c r="AI29" s="30"/>
      <c r="AJ29" s="30"/>
      <c r="AK29" s="30"/>
      <c r="AL29" s="30"/>
      <c r="AM29" s="30"/>
      <c r="AN29" s="30"/>
      <c r="AO29" s="30"/>
      <c r="AP29" s="30"/>
      <c r="AQ29" s="30"/>
      <c r="AR29" s="30" t="s">
        <v>53</v>
      </c>
      <c r="AS29" s="30"/>
      <c r="AT29" s="30"/>
      <c r="AU29" s="30"/>
      <c r="AV29" s="30"/>
      <c r="AW29" s="30"/>
      <c r="AX29" s="30"/>
      <c r="AY29" s="30"/>
      <c r="AZ29" s="30"/>
      <c r="BA29" s="30"/>
      <c r="BB29" s="30"/>
      <c r="BC29" s="30"/>
      <c r="BD29" s="37"/>
    </row>
    <row r="30" spans="2:56" ht="14.25" customHeight="1">
      <c r="B30" s="29"/>
      <c r="C30" s="30"/>
      <c r="D30" s="30"/>
      <c r="E30" s="30"/>
      <c r="F30" s="30"/>
      <c r="G30" s="30"/>
      <c r="H30" s="30"/>
      <c r="I30" s="30"/>
      <c r="J30" s="30"/>
      <c r="K30" s="30"/>
      <c r="L30" s="30"/>
      <c r="M30" s="30"/>
      <c r="N30" s="30"/>
      <c r="O30" s="30"/>
      <c r="P30" s="30"/>
      <c r="Q30" s="30"/>
      <c r="R30" s="34"/>
      <c r="S30" s="34"/>
      <c r="T30" s="34"/>
      <c r="U30" s="34"/>
      <c r="V30" s="34"/>
      <c r="W30" s="34"/>
      <c r="X30" s="34"/>
      <c r="Y30" s="34"/>
      <c r="Z30" s="34"/>
      <c r="AA30" s="34"/>
      <c r="AB30" s="34"/>
      <c r="AC30" s="34"/>
      <c r="AD30" s="34"/>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7"/>
    </row>
    <row r="31" spans="2:56" ht="14.25" customHeight="1">
      <c r="B31" s="29" t="s">
        <v>25</v>
      </c>
      <c r="C31" s="30"/>
      <c r="D31" s="30"/>
      <c r="E31" s="30"/>
      <c r="F31" s="30"/>
      <c r="G31" s="30"/>
      <c r="H31" s="30"/>
      <c r="I31" s="30"/>
      <c r="J31" s="30"/>
      <c r="K31" s="30"/>
      <c r="L31" s="30"/>
      <c r="M31" s="30"/>
      <c r="N31" s="30"/>
      <c r="O31" s="30"/>
      <c r="P31" s="30"/>
      <c r="Q31" s="30"/>
      <c r="R31" s="34" t="s">
        <v>37</v>
      </c>
      <c r="S31" s="34"/>
      <c r="T31" s="34"/>
      <c r="U31" s="34"/>
      <c r="V31" s="34"/>
      <c r="W31" s="34"/>
      <c r="X31" s="34"/>
      <c r="Y31" s="34"/>
      <c r="Z31" s="34"/>
      <c r="AA31" s="34"/>
      <c r="AB31" s="34"/>
      <c r="AC31" s="34"/>
      <c r="AD31" s="34"/>
      <c r="AE31" s="30" t="s">
        <v>43</v>
      </c>
      <c r="AF31" s="30"/>
      <c r="AG31" s="30"/>
      <c r="AH31" s="30"/>
      <c r="AI31" s="30"/>
      <c r="AJ31" s="30"/>
      <c r="AK31" s="30"/>
      <c r="AL31" s="30"/>
      <c r="AM31" s="30"/>
      <c r="AN31" s="30"/>
      <c r="AO31" s="30"/>
      <c r="AP31" s="30"/>
      <c r="AQ31" s="30"/>
      <c r="AR31" s="30" t="s">
        <v>67</v>
      </c>
      <c r="AS31" s="30"/>
      <c r="AT31" s="30"/>
      <c r="AU31" s="30"/>
      <c r="AV31" s="30"/>
      <c r="AW31" s="30"/>
      <c r="AX31" s="30"/>
      <c r="AY31" s="30"/>
      <c r="AZ31" s="30"/>
      <c r="BA31" s="30"/>
      <c r="BB31" s="30"/>
      <c r="BC31" s="30"/>
      <c r="BD31" s="37"/>
    </row>
    <row r="32" spans="2:56" ht="14.25" customHeight="1">
      <c r="B32" s="29"/>
      <c r="C32" s="30"/>
      <c r="D32" s="30"/>
      <c r="E32" s="30"/>
      <c r="F32" s="30"/>
      <c r="G32" s="30"/>
      <c r="H32" s="30"/>
      <c r="I32" s="30"/>
      <c r="J32" s="30"/>
      <c r="K32" s="30"/>
      <c r="L32" s="30"/>
      <c r="M32" s="30"/>
      <c r="N32" s="30"/>
      <c r="O32" s="30"/>
      <c r="P32" s="30"/>
      <c r="Q32" s="30"/>
      <c r="R32" s="34"/>
      <c r="S32" s="34"/>
      <c r="T32" s="34"/>
      <c r="U32" s="34"/>
      <c r="V32" s="34"/>
      <c r="W32" s="34"/>
      <c r="X32" s="34"/>
      <c r="Y32" s="34"/>
      <c r="Z32" s="34"/>
      <c r="AA32" s="34"/>
      <c r="AB32" s="34"/>
      <c r="AC32" s="34"/>
      <c r="AD32" s="34"/>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7"/>
    </row>
    <row r="33" spans="2:56" ht="14.25" customHeight="1">
      <c r="B33" s="29" t="s">
        <v>26</v>
      </c>
      <c r="C33" s="30"/>
      <c r="D33" s="30"/>
      <c r="E33" s="30"/>
      <c r="F33" s="30"/>
      <c r="G33" s="30"/>
      <c r="H33" s="30"/>
      <c r="I33" s="30"/>
      <c r="J33" s="30"/>
      <c r="K33" s="30"/>
      <c r="L33" s="30"/>
      <c r="M33" s="30"/>
      <c r="N33" s="30"/>
      <c r="O33" s="30"/>
      <c r="P33" s="30"/>
      <c r="Q33" s="30"/>
      <c r="R33" s="34" t="s">
        <v>17</v>
      </c>
      <c r="S33" s="34"/>
      <c r="T33" s="34"/>
      <c r="U33" s="34"/>
      <c r="V33" s="34"/>
      <c r="W33" s="34"/>
      <c r="X33" s="34"/>
      <c r="Y33" s="34"/>
      <c r="Z33" s="34"/>
      <c r="AA33" s="34"/>
      <c r="AB33" s="34"/>
      <c r="AC33" s="34"/>
      <c r="AD33" s="34"/>
      <c r="AE33" s="30" t="s">
        <v>44</v>
      </c>
      <c r="AF33" s="30"/>
      <c r="AG33" s="30"/>
      <c r="AH33" s="30"/>
      <c r="AI33" s="30"/>
      <c r="AJ33" s="30"/>
      <c r="AK33" s="30"/>
      <c r="AL33" s="30"/>
      <c r="AM33" s="30"/>
      <c r="AN33" s="30"/>
      <c r="AO33" s="30"/>
      <c r="AP33" s="30"/>
      <c r="AQ33" s="30"/>
      <c r="AR33" s="30" t="s">
        <v>54</v>
      </c>
      <c r="AS33" s="30"/>
      <c r="AT33" s="30"/>
      <c r="AU33" s="30"/>
      <c r="AV33" s="30"/>
      <c r="AW33" s="30"/>
      <c r="AX33" s="30"/>
      <c r="AY33" s="30"/>
      <c r="AZ33" s="30"/>
      <c r="BA33" s="30"/>
      <c r="BB33" s="30"/>
      <c r="BC33" s="30"/>
      <c r="BD33" s="37"/>
    </row>
    <row r="34" spans="2:56" ht="14.25" customHeight="1">
      <c r="B34" s="29"/>
      <c r="C34" s="30"/>
      <c r="D34" s="30"/>
      <c r="E34" s="30"/>
      <c r="F34" s="30"/>
      <c r="G34" s="30"/>
      <c r="H34" s="30"/>
      <c r="I34" s="30"/>
      <c r="J34" s="30"/>
      <c r="K34" s="30"/>
      <c r="L34" s="30"/>
      <c r="M34" s="30"/>
      <c r="N34" s="30"/>
      <c r="O34" s="30"/>
      <c r="P34" s="30"/>
      <c r="Q34" s="30"/>
      <c r="R34" s="34"/>
      <c r="S34" s="34"/>
      <c r="T34" s="34"/>
      <c r="U34" s="34"/>
      <c r="V34" s="34"/>
      <c r="W34" s="34"/>
      <c r="X34" s="34"/>
      <c r="Y34" s="34"/>
      <c r="Z34" s="34"/>
      <c r="AA34" s="34"/>
      <c r="AB34" s="34"/>
      <c r="AC34" s="34"/>
      <c r="AD34" s="34"/>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7"/>
    </row>
    <row r="35" spans="2:56" ht="14.25" customHeight="1">
      <c r="B35" s="29" t="s">
        <v>27</v>
      </c>
      <c r="C35" s="30"/>
      <c r="D35" s="30"/>
      <c r="E35" s="30"/>
      <c r="F35" s="30"/>
      <c r="G35" s="30"/>
      <c r="H35" s="30"/>
      <c r="I35" s="30"/>
      <c r="J35" s="30"/>
      <c r="K35" s="30"/>
      <c r="L35" s="30"/>
      <c r="M35" s="30"/>
      <c r="N35" s="30"/>
      <c r="O35" s="30"/>
      <c r="P35" s="30"/>
      <c r="Q35" s="30"/>
      <c r="R35" s="34" t="s">
        <v>38</v>
      </c>
      <c r="S35" s="34"/>
      <c r="T35" s="34"/>
      <c r="U35" s="34"/>
      <c r="V35" s="34"/>
      <c r="W35" s="34"/>
      <c r="X35" s="34"/>
      <c r="Y35" s="34"/>
      <c r="Z35" s="34"/>
      <c r="AA35" s="34"/>
      <c r="AB35" s="34"/>
      <c r="AC35" s="34"/>
      <c r="AD35" s="34"/>
      <c r="AE35" s="30" t="s">
        <v>45</v>
      </c>
      <c r="AF35" s="30"/>
      <c r="AG35" s="30"/>
      <c r="AH35" s="30"/>
      <c r="AI35" s="30"/>
      <c r="AJ35" s="30"/>
      <c r="AK35" s="30"/>
      <c r="AL35" s="30"/>
      <c r="AM35" s="30"/>
      <c r="AN35" s="30"/>
      <c r="AO35" s="30"/>
      <c r="AP35" s="30"/>
      <c r="AQ35" s="30"/>
      <c r="AR35" s="30" t="s">
        <v>55</v>
      </c>
      <c r="AS35" s="30"/>
      <c r="AT35" s="30"/>
      <c r="AU35" s="30"/>
      <c r="AV35" s="30"/>
      <c r="AW35" s="30"/>
      <c r="AX35" s="30"/>
      <c r="AY35" s="30"/>
      <c r="AZ35" s="30"/>
      <c r="BA35" s="30"/>
      <c r="BB35" s="30"/>
      <c r="BC35" s="30"/>
      <c r="BD35" s="37"/>
    </row>
    <row r="36" spans="2:56" ht="14.25" customHeight="1">
      <c r="B36" s="29"/>
      <c r="C36" s="30"/>
      <c r="D36" s="30"/>
      <c r="E36" s="30"/>
      <c r="F36" s="30"/>
      <c r="G36" s="30"/>
      <c r="H36" s="30"/>
      <c r="I36" s="30"/>
      <c r="J36" s="30"/>
      <c r="K36" s="30"/>
      <c r="L36" s="30"/>
      <c r="M36" s="30"/>
      <c r="N36" s="30"/>
      <c r="O36" s="30"/>
      <c r="P36" s="30"/>
      <c r="Q36" s="30"/>
      <c r="R36" s="34"/>
      <c r="S36" s="34"/>
      <c r="T36" s="34"/>
      <c r="U36" s="34"/>
      <c r="V36" s="34"/>
      <c r="W36" s="34"/>
      <c r="X36" s="34"/>
      <c r="Y36" s="34"/>
      <c r="Z36" s="34"/>
      <c r="AA36" s="34"/>
      <c r="AB36" s="34"/>
      <c r="AC36" s="34"/>
      <c r="AD36" s="34"/>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7"/>
    </row>
    <row r="37" spans="2:56" ht="14.25" customHeight="1">
      <c r="B37" s="29" t="s">
        <v>28</v>
      </c>
      <c r="C37" s="30"/>
      <c r="D37" s="30"/>
      <c r="E37" s="30"/>
      <c r="F37" s="30"/>
      <c r="G37" s="30"/>
      <c r="H37" s="30"/>
      <c r="I37" s="30"/>
      <c r="J37" s="30"/>
      <c r="K37" s="30"/>
      <c r="L37" s="30"/>
      <c r="M37" s="30"/>
      <c r="N37" s="30"/>
      <c r="O37" s="30"/>
      <c r="P37" s="30"/>
      <c r="Q37" s="30"/>
      <c r="R37" s="34" t="s">
        <v>39</v>
      </c>
      <c r="S37" s="34"/>
      <c r="T37" s="34"/>
      <c r="U37" s="34"/>
      <c r="V37" s="34"/>
      <c r="W37" s="34"/>
      <c r="X37" s="34"/>
      <c r="Y37" s="34"/>
      <c r="Z37" s="34"/>
      <c r="AA37" s="34"/>
      <c r="AB37" s="34"/>
      <c r="AC37" s="34"/>
      <c r="AD37" s="34"/>
      <c r="AE37" s="30" t="s">
        <v>46</v>
      </c>
      <c r="AF37" s="30"/>
      <c r="AG37" s="30"/>
      <c r="AH37" s="30"/>
      <c r="AI37" s="30"/>
      <c r="AJ37" s="30"/>
      <c r="AK37" s="30"/>
      <c r="AL37" s="30"/>
      <c r="AM37" s="30"/>
      <c r="AN37" s="30"/>
      <c r="AO37" s="30"/>
      <c r="AP37" s="30"/>
      <c r="AQ37" s="30"/>
      <c r="AR37" s="30" t="s">
        <v>15</v>
      </c>
      <c r="AS37" s="30"/>
      <c r="AT37" s="30"/>
      <c r="AU37" s="30"/>
      <c r="AV37" s="30"/>
      <c r="AW37" s="30"/>
      <c r="AX37" s="30"/>
      <c r="AY37" s="30"/>
      <c r="AZ37" s="30"/>
      <c r="BA37" s="30"/>
      <c r="BB37" s="30"/>
      <c r="BC37" s="30"/>
      <c r="BD37" s="37"/>
    </row>
    <row r="38" spans="2:56" ht="14.25" customHeight="1">
      <c r="B38" s="29"/>
      <c r="C38" s="30"/>
      <c r="D38" s="30"/>
      <c r="E38" s="30"/>
      <c r="F38" s="30"/>
      <c r="G38" s="30"/>
      <c r="H38" s="30"/>
      <c r="I38" s="30"/>
      <c r="J38" s="30"/>
      <c r="K38" s="30"/>
      <c r="L38" s="30"/>
      <c r="M38" s="30"/>
      <c r="N38" s="30"/>
      <c r="O38" s="30"/>
      <c r="P38" s="30"/>
      <c r="Q38" s="30"/>
      <c r="R38" s="34"/>
      <c r="S38" s="34"/>
      <c r="T38" s="34"/>
      <c r="U38" s="34"/>
      <c r="V38" s="34"/>
      <c r="W38" s="34"/>
      <c r="X38" s="34"/>
      <c r="Y38" s="34"/>
      <c r="Z38" s="34"/>
      <c r="AA38" s="34"/>
      <c r="AB38" s="34"/>
      <c r="AC38" s="34"/>
      <c r="AD38" s="34"/>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7"/>
    </row>
    <row r="39" spans="2:56" ht="14.25" customHeight="1">
      <c r="B39" s="29" t="s">
        <v>29</v>
      </c>
      <c r="C39" s="30"/>
      <c r="D39" s="30"/>
      <c r="E39" s="30"/>
      <c r="F39" s="30"/>
      <c r="G39" s="30"/>
      <c r="H39" s="30"/>
      <c r="I39" s="30"/>
      <c r="J39" s="30"/>
      <c r="K39" s="30"/>
      <c r="L39" s="30"/>
      <c r="M39" s="30"/>
      <c r="N39" s="30"/>
      <c r="O39" s="30"/>
      <c r="P39" s="30"/>
      <c r="Q39" s="30"/>
      <c r="R39" s="34" t="s">
        <v>40</v>
      </c>
      <c r="S39" s="34"/>
      <c r="T39" s="34"/>
      <c r="U39" s="34"/>
      <c r="V39" s="34"/>
      <c r="W39" s="34"/>
      <c r="X39" s="34"/>
      <c r="Y39" s="34"/>
      <c r="Z39" s="34"/>
      <c r="AA39" s="34"/>
      <c r="AB39" s="34"/>
      <c r="AC39" s="34"/>
      <c r="AD39" s="34"/>
      <c r="AE39" s="30" t="s">
        <v>47</v>
      </c>
      <c r="AF39" s="30"/>
      <c r="AG39" s="30"/>
      <c r="AH39" s="30"/>
      <c r="AI39" s="30"/>
      <c r="AJ39" s="30"/>
      <c r="AK39" s="30"/>
      <c r="AL39" s="30"/>
      <c r="AM39" s="30"/>
      <c r="AN39" s="30"/>
      <c r="AO39" s="30"/>
      <c r="AP39" s="30"/>
      <c r="AQ39" s="30"/>
      <c r="AR39" s="30" t="s">
        <v>56</v>
      </c>
      <c r="AS39" s="30"/>
      <c r="AT39" s="30"/>
      <c r="AU39" s="30"/>
      <c r="AV39" s="30"/>
      <c r="AW39" s="30"/>
      <c r="AX39" s="30"/>
      <c r="AY39" s="30"/>
      <c r="AZ39" s="30"/>
      <c r="BA39" s="30"/>
      <c r="BB39" s="30"/>
      <c r="BC39" s="30"/>
      <c r="BD39" s="37"/>
    </row>
    <row r="40" spans="2:56" ht="14.25" customHeight="1">
      <c r="B40" s="29"/>
      <c r="C40" s="30"/>
      <c r="D40" s="30"/>
      <c r="E40" s="30"/>
      <c r="F40" s="30"/>
      <c r="G40" s="30"/>
      <c r="H40" s="30"/>
      <c r="I40" s="30"/>
      <c r="J40" s="30"/>
      <c r="K40" s="30"/>
      <c r="L40" s="30"/>
      <c r="M40" s="30"/>
      <c r="N40" s="30"/>
      <c r="O40" s="30"/>
      <c r="P40" s="30"/>
      <c r="Q40" s="30"/>
      <c r="R40" s="34"/>
      <c r="S40" s="34"/>
      <c r="T40" s="34"/>
      <c r="U40" s="34"/>
      <c r="V40" s="34"/>
      <c r="W40" s="34"/>
      <c r="X40" s="34"/>
      <c r="Y40" s="34"/>
      <c r="Z40" s="34"/>
      <c r="AA40" s="34"/>
      <c r="AB40" s="34"/>
      <c r="AC40" s="34"/>
      <c r="AD40" s="34"/>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7"/>
    </row>
    <row r="41" spans="2:56" ht="14.25" customHeight="1">
      <c r="B41" s="29" t="s">
        <v>30</v>
      </c>
      <c r="C41" s="30"/>
      <c r="D41" s="30"/>
      <c r="E41" s="30"/>
      <c r="F41" s="30"/>
      <c r="G41" s="30"/>
      <c r="H41" s="30"/>
      <c r="I41" s="30"/>
      <c r="J41" s="30"/>
      <c r="K41" s="30"/>
      <c r="L41" s="30"/>
      <c r="M41" s="30"/>
      <c r="N41" s="30"/>
      <c r="O41" s="30"/>
      <c r="P41" s="30"/>
      <c r="Q41" s="30"/>
      <c r="R41" s="34" t="s">
        <v>50</v>
      </c>
      <c r="S41" s="34"/>
      <c r="T41" s="34"/>
      <c r="U41" s="34"/>
      <c r="V41" s="34"/>
      <c r="W41" s="34"/>
      <c r="X41" s="34"/>
      <c r="Y41" s="34"/>
      <c r="Z41" s="34"/>
      <c r="AA41" s="34"/>
      <c r="AB41" s="34"/>
      <c r="AC41" s="34"/>
      <c r="AD41" s="34"/>
      <c r="AE41" s="30" t="s">
        <v>48</v>
      </c>
      <c r="AF41" s="30"/>
      <c r="AG41" s="30"/>
      <c r="AH41" s="30"/>
      <c r="AI41" s="30"/>
      <c r="AJ41" s="30"/>
      <c r="AK41" s="30"/>
      <c r="AL41" s="30"/>
      <c r="AM41" s="30"/>
      <c r="AN41" s="30"/>
      <c r="AO41" s="30"/>
      <c r="AP41" s="30"/>
      <c r="AQ41" s="30"/>
      <c r="AR41" s="30" t="s">
        <v>57</v>
      </c>
      <c r="AS41" s="30"/>
      <c r="AT41" s="30"/>
      <c r="AU41" s="30"/>
      <c r="AV41" s="30"/>
      <c r="AW41" s="30"/>
      <c r="AX41" s="30"/>
      <c r="AY41" s="30"/>
      <c r="AZ41" s="30"/>
      <c r="BA41" s="30"/>
      <c r="BB41" s="30"/>
      <c r="BC41" s="30"/>
      <c r="BD41" s="37"/>
    </row>
    <row r="42" spans="2:56" ht="14.25" customHeight="1">
      <c r="B42" s="29"/>
      <c r="C42" s="30"/>
      <c r="D42" s="30"/>
      <c r="E42" s="30"/>
      <c r="F42" s="30"/>
      <c r="G42" s="30"/>
      <c r="H42" s="30"/>
      <c r="I42" s="30"/>
      <c r="J42" s="30"/>
      <c r="K42" s="30"/>
      <c r="L42" s="30"/>
      <c r="M42" s="30"/>
      <c r="N42" s="30"/>
      <c r="O42" s="30"/>
      <c r="P42" s="30"/>
      <c r="Q42" s="30"/>
      <c r="R42" s="34"/>
      <c r="S42" s="34"/>
      <c r="T42" s="34"/>
      <c r="U42" s="34"/>
      <c r="V42" s="34"/>
      <c r="W42" s="34"/>
      <c r="X42" s="34"/>
      <c r="Y42" s="34"/>
      <c r="Z42" s="34"/>
      <c r="AA42" s="34"/>
      <c r="AB42" s="34"/>
      <c r="AC42" s="34"/>
      <c r="AD42" s="34"/>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7"/>
    </row>
    <row r="43" spans="2:56" ht="14.25" customHeight="1">
      <c r="B43" s="29" t="s">
        <v>31</v>
      </c>
      <c r="C43" s="30"/>
      <c r="D43" s="30"/>
      <c r="E43" s="30"/>
      <c r="F43" s="30"/>
      <c r="G43" s="30"/>
      <c r="H43" s="30"/>
      <c r="I43" s="30"/>
      <c r="J43" s="30"/>
      <c r="K43" s="30"/>
      <c r="L43" s="30"/>
      <c r="M43" s="30"/>
      <c r="N43" s="30"/>
      <c r="O43" s="30"/>
      <c r="P43" s="30"/>
      <c r="Q43" s="30"/>
      <c r="R43" s="34" t="s">
        <v>51</v>
      </c>
      <c r="S43" s="34"/>
      <c r="T43" s="34"/>
      <c r="U43" s="34"/>
      <c r="V43" s="34"/>
      <c r="W43" s="34"/>
      <c r="X43" s="34"/>
      <c r="Y43" s="34"/>
      <c r="Z43" s="34"/>
      <c r="AA43" s="34"/>
      <c r="AB43" s="34"/>
      <c r="AC43" s="34"/>
      <c r="AD43" s="34"/>
      <c r="AE43" s="30" t="s">
        <v>49</v>
      </c>
      <c r="AF43" s="30"/>
      <c r="AG43" s="30"/>
      <c r="AH43" s="30"/>
      <c r="AI43" s="30"/>
      <c r="AJ43" s="30"/>
      <c r="AK43" s="30"/>
      <c r="AL43" s="30"/>
      <c r="AM43" s="30"/>
      <c r="AN43" s="30"/>
      <c r="AO43" s="30"/>
      <c r="AP43" s="30"/>
      <c r="AQ43" s="30"/>
      <c r="AR43" s="30" t="s">
        <v>65</v>
      </c>
      <c r="AS43" s="30"/>
      <c r="AT43" s="30"/>
      <c r="AU43" s="30"/>
      <c r="AV43" s="30"/>
      <c r="AW43" s="30"/>
      <c r="AX43" s="30"/>
      <c r="AY43" s="30"/>
      <c r="AZ43" s="30"/>
      <c r="BA43" s="30"/>
      <c r="BB43" s="30"/>
      <c r="BC43" s="30"/>
      <c r="BD43" s="37"/>
    </row>
    <row r="44" spans="2:56" ht="14.25" customHeight="1">
      <c r="B44" s="54"/>
      <c r="C44" s="55"/>
      <c r="D44" s="55"/>
      <c r="E44" s="55"/>
      <c r="F44" s="55"/>
      <c r="G44" s="55"/>
      <c r="H44" s="55"/>
      <c r="I44" s="55"/>
      <c r="J44" s="55"/>
      <c r="K44" s="55"/>
      <c r="L44" s="55"/>
      <c r="M44" s="55"/>
      <c r="N44" s="55"/>
      <c r="O44" s="55"/>
      <c r="P44" s="55"/>
      <c r="Q44" s="55"/>
      <c r="R44" s="57"/>
      <c r="S44" s="57"/>
      <c r="T44" s="57"/>
      <c r="U44" s="57"/>
      <c r="V44" s="57"/>
      <c r="W44" s="57"/>
      <c r="X44" s="57"/>
      <c r="Y44" s="57"/>
      <c r="Z44" s="57"/>
      <c r="AA44" s="57"/>
      <c r="AB44" s="57"/>
      <c r="AC44" s="57"/>
      <c r="AD44" s="57"/>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8"/>
    </row>
    <row r="45" spans="2:56" ht="14.25" customHeight="1">
      <c r="B45" s="29" t="s">
        <v>68</v>
      </c>
      <c r="C45" s="30"/>
      <c r="D45" s="30"/>
      <c r="E45" s="30"/>
      <c r="F45" s="30"/>
      <c r="G45" s="30"/>
      <c r="H45" s="30"/>
      <c r="I45" s="30"/>
      <c r="J45" s="30"/>
      <c r="K45" s="30"/>
      <c r="L45" s="30"/>
      <c r="M45" s="30"/>
      <c r="N45" s="30"/>
      <c r="O45" s="30"/>
      <c r="P45" s="30"/>
      <c r="Q45" s="30"/>
      <c r="R45" s="34" t="s">
        <v>69</v>
      </c>
      <c r="S45" s="34"/>
      <c r="T45" s="34"/>
      <c r="U45" s="34"/>
      <c r="V45" s="34"/>
      <c r="W45" s="34"/>
      <c r="X45" s="34"/>
      <c r="Y45" s="34"/>
      <c r="Z45" s="34"/>
      <c r="AA45" s="34"/>
      <c r="AB45" s="34"/>
      <c r="AC45" s="34"/>
      <c r="AD45" s="34"/>
      <c r="AE45" s="30" t="s">
        <v>70</v>
      </c>
      <c r="AF45" s="30"/>
      <c r="AG45" s="30"/>
      <c r="AH45" s="30"/>
      <c r="AI45" s="30"/>
      <c r="AJ45" s="30"/>
      <c r="AK45" s="30"/>
      <c r="AL45" s="30"/>
      <c r="AM45" s="30"/>
      <c r="AN45" s="30"/>
      <c r="AO45" s="30"/>
      <c r="AP45" s="30"/>
      <c r="AQ45" s="30"/>
      <c r="AR45" s="30" t="s">
        <v>71</v>
      </c>
      <c r="AS45" s="30"/>
      <c r="AT45" s="30"/>
      <c r="AU45" s="30"/>
      <c r="AV45" s="30"/>
      <c r="AW45" s="30"/>
      <c r="AX45" s="30"/>
      <c r="AY45" s="30"/>
      <c r="AZ45" s="30"/>
      <c r="BA45" s="30"/>
      <c r="BB45" s="30"/>
      <c r="BC45" s="30"/>
      <c r="BD45" s="37"/>
    </row>
    <row r="46" spans="2:56" ht="14.25" customHeight="1" thickBot="1">
      <c r="B46" s="43"/>
      <c r="C46" s="44"/>
      <c r="D46" s="44"/>
      <c r="E46" s="44"/>
      <c r="F46" s="44"/>
      <c r="G46" s="44"/>
      <c r="H46" s="44"/>
      <c r="I46" s="44"/>
      <c r="J46" s="44"/>
      <c r="K46" s="44"/>
      <c r="L46" s="44"/>
      <c r="M46" s="44"/>
      <c r="N46" s="44"/>
      <c r="O46" s="44"/>
      <c r="P46" s="44"/>
      <c r="Q46" s="44"/>
      <c r="R46" s="56"/>
      <c r="S46" s="56"/>
      <c r="T46" s="56"/>
      <c r="U46" s="56"/>
      <c r="V46" s="56"/>
      <c r="W46" s="56"/>
      <c r="X46" s="56"/>
      <c r="Y46" s="56"/>
      <c r="Z46" s="56"/>
      <c r="AA46" s="56"/>
      <c r="AB46" s="56"/>
      <c r="AC46" s="56"/>
      <c r="AD46" s="56"/>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6"/>
    </row>
    <row r="47" spans="2:56" ht="14.2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2:56" ht="14.25" customHeight="1" thickBot="1">
      <c r="B48" s="19" t="s">
        <v>13</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21" t="s">
        <v>0</v>
      </c>
      <c r="AV48" s="21"/>
      <c r="AW48" s="21"/>
      <c r="AX48" s="21"/>
      <c r="AY48" s="21"/>
      <c r="AZ48" s="21"/>
      <c r="BA48" s="21"/>
      <c r="BB48" s="21"/>
      <c r="BC48" s="21"/>
      <c r="BD48" s="21"/>
    </row>
    <row r="49" spans="2:56" ht="14.25" customHeight="1">
      <c r="B49" s="38" t="s">
        <v>11</v>
      </c>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52">
        <v>5000</v>
      </c>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53"/>
    </row>
    <row r="50" spans="2:56" ht="14.25" customHeight="1">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7"/>
    </row>
    <row r="51" spans="2:56" ht="14.25" customHeight="1">
      <c r="B51" s="29" t="s">
        <v>12</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45">
        <v>5000</v>
      </c>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7"/>
    </row>
    <row r="52" spans="2:56" ht="14.25" customHeight="1" thickBot="1">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6"/>
    </row>
    <row r="53" spans="2:56" ht="14.2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ht="14.25" customHeight="1">
      <c r="B54" s="2" t="s">
        <v>2</v>
      </c>
    </row>
    <row r="55" spans="2:56" ht="14.25" customHeight="1">
      <c r="B55" s="31" t="s">
        <v>72</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row>
    <row r="56" spans="2:56" ht="14.25" customHeight="1">
      <c r="B56" s="31" t="s">
        <v>14</v>
      </c>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row>
    <row r="57" spans="2:56" ht="14.25" customHeight="1">
      <c r="B57" s="31" t="s">
        <v>16</v>
      </c>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row>
    <row r="58" spans="2:56" ht="14.25" customHeight="1">
      <c r="B58" s="31" t="s">
        <v>66</v>
      </c>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row>
    <row r="59" spans="2:56" ht="14.25" customHeight="1">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row>
    <row r="60" spans="2:56" ht="14.25" customHeight="1">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row>
  </sheetData>
  <sheetProtection/>
  <mergeCells count="92">
    <mergeCell ref="R23:AD24"/>
    <mergeCell ref="AE23:AQ24"/>
    <mergeCell ref="AR23:BD24"/>
    <mergeCell ref="R25:AD26"/>
    <mergeCell ref="AE25:AQ26"/>
    <mergeCell ref="AR25:BD26"/>
    <mergeCell ref="AR27:BD28"/>
    <mergeCell ref="R29:AD30"/>
    <mergeCell ref="AE29:AQ30"/>
    <mergeCell ref="AR29:BD30"/>
    <mergeCell ref="R31:AD32"/>
    <mergeCell ref="AE31:AQ32"/>
    <mergeCell ref="AR31:BD32"/>
    <mergeCell ref="R27:AD28"/>
    <mergeCell ref="AE27:AQ28"/>
    <mergeCell ref="R33:AD34"/>
    <mergeCell ref="AE33:AQ34"/>
    <mergeCell ref="AR33:BD34"/>
    <mergeCell ref="R35:AD36"/>
    <mergeCell ref="AE35:AQ36"/>
    <mergeCell ref="AR35:BD36"/>
    <mergeCell ref="R37:AD38"/>
    <mergeCell ref="AE37:AQ38"/>
    <mergeCell ref="AR37:BD38"/>
    <mergeCell ref="R39:AD40"/>
    <mergeCell ref="AE39:AQ40"/>
    <mergeCell ref="AR39:BD40"/>
    <mergeCell ref="R41:AD42"/>
    <mergeCell ref="AE41:AQ42"/>
    <mergeCell ref="AR41:BD42"/>
    <mergeCell ref="R43:AD44"/>
    <mergeCell ref="AE43:AQ44"/>
    <mergeCell ref="AR43:BD44"/>
    <mergeCell ref="B48:AT48"/>
    <mergeCell ref="AU48:BD48"/>
    <mergeCell ref="AE49:BD50"/>
    <mergeCell ref="B49:AD50"/>
    <mergeCell ref="B43:Q44"/>
    <mergeCell ref="B45:Q46"/>
    <mergeCell ref="R45:AD46"/>
    <mergeCell ref="AE45:AQ46"/>
    <mergeCell ref="AR45:BD46"/>
    <mergeCell ref="B51:AD52"/>
    <mergeCell ref="AE51:BD52"/>
    <mergeCell ref="B59:BD59"/>
    <mergeCell ref="B60:BD60"/>
    <mergeCell ref="AE13:AQ14"/>
    <mergeCell ref="AR13:BD14"/>
    <mergeCell ref="R15:AD16"/>
    <mergeCell ref="AE15:AQ16"/>
    <mergeCell ref="AR15:BD16"/>
    <mergeCell ref="B15:Q16"/>
    <mergeCell ref="B39:Q40"/>
    <mergeCell ref="B19:Q22"/>
    <mergeCell ref="R5:AD8"/>
    <mergeCell ref="B9:Q10"/>
    <mergeCell ref="B11:Q12"/>
    <mergeCell ref="B13:Q14"/>
    <mergeCell ref="R9:AD10"/>
    <mergeCell ref="B5:Q8"/>
    <mergeCell ref="R11:AD12"/>
    <mergeCell ref="B23:Q24"/>
    <mergeCell ref="AR11:BD12"/>
    <mergeCell ref="R13:AD14"/>
    <mergeCell ref="AE9:AQ10"/>
    <mergeCell ref="AR9:BD10"/>
    <mergeCell ref="B33:Q34"/>
    <mergeCell ref="R19:AD22"/>
    <mergeCell ref="AE19:BD20"/>
    <mergeCell ref="AE21:AQ22"/>
    <mergeCell ref="AR21:BD22"/>
    <mergeCell ref="B31:Q32"/>
    <mergeCell ref="B25:Q26"/>
    <mergeCell ref="B27:Q28"/>
    <mergeCell ref="B29:Q30"/>
    <mergeCell ref="B56:BD56"/>
    <mergeCell ref="B57:BD57"/>
    <mergeCell ref="B58:BD58"/>
    <mergeCell ref="B55:BD55"/>
    <mergeCell ref="B35:Q36"/>
    <mergeCell ref="B37:Q38"/>
    <mergeCell ref="B41:Q42"/>
    <mergeCell ref="B1:Z2"/>
    <mergeCell ref="AA1:BD2"/>
    <mergeCell ref="B18:AT18"/>
    <mergeCell ref="B4:AT4"/>
    <mergeCell ref="AU4:BD4"/>
    <mergeCell ref="AU18:BD18"/>
    <mergeCell ref="AE7:AQ8"/>
    <mergeCell ref="AR7:BD8"/>
    <mergeCell ref="AE5:BD6"/>
    <mergeCell ref="AE11:AQ12"/>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44"/>
  </sheetPr>
  <dimension ref="A2:BF44"/>
  <sheetViews>
    <sheetView showGridLines="0" zoomScaleSheetLayoutView="100" zoomScalePageLayoutView="0" workbookViewId="0" topLeftCell="A1">
      <selection activeCell="B2" sqref="B2:AD3"/>
    </sheetView>
  </sheetViews>
  <sheetFormatPr defaultColWidth="9.00390625" defaultRowHeight="14.25" customHeight="1"/>
  <cols>
    <col min="1" max="57" width="1.625" style="2" customWidth="1"/>
    <col min="58" max="58" width="10.375" style="5" bestFit="1" customWidth="1"/>
    <col min="59" max="16384" width="9.00390625" style="2" customWidth="1"/>
  </cols>
  <sheetData>
    <row r="1" ht="14.25" customHeight="1" thickBot="1"/>
    <row r="2" spans="1:56" ht="14.25" customHeight="1">
      <c r="A2" s="1"/>
      <c r="B2" s="10" t="s">
        <v>61</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00" t="s">
        <v>62</v>
      </c>
      <c r="AF2" s="96"/>
      <c r="AG2" s="96"/>
      <c r="AH2" s="96"/>
      <c r="AI2" s="96"/>
      <c r="AJ2" s="96"/>
      <c r="AK2" s="96"/>
      <c r="AL2" s="96"/>
      <c r="AM2" s="96"/>
      <c r="AN2" s="96"/>
      <c r="AO2" s="96"/>
      <c r="AP2" s="96"/>
      <c r="AQ2" s="97"/>
      <c r="AR2" s="88">
        <v>2</v>
      </c>
      <c r="AS2" s="89"/>
      <c r="AT2" s="89"/>
      <c r="AU2" s="89"/>
      <c r="AV2" s="89"/>
      <c r="AW2" s="89"/>
      <c r="AX2" s="89"/>
      <c r="AY2" s="89"/>
      <c r="AZ2" s="89"/>
      <c r="BA2" s="89"/>
      <c r="BB2" s="96" t="s">
        <v>63</v>
      </c>
      <c r="BC2" s="96"/>
      <c r="BD2" s="97"/>
    </row>
    <row r="3" spans="1:56" ht="14.25" customHeight="1" thickBot="1">
      <c r="A3" s="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01"/>
      <c r="AF3" s="98"/>
      <c r="AG3" s="98"/>
      <c r="AH3" s="98"/>
      <c r="AI3" s="98"/>
      <c r="AJ3" s="98"/>
      <c r="AK3" s="98"/>
      <c r="AL3" s="98"/>
      <c r="AM3" s="98"/>
      <c r="AN3" s="98"/>
      <c r="AO3" s="98"/>
      <c r="AP3" s="98"/>
      <c r="AQ3" s="99"/>
      <c r="AR3" s="90"/>
      <c r="AS3" s="91"/>
      <c r="AT3" s="91"/>
      <c r="AU3" s="91"/>
      <c r="AV3" s="91"/>
      <c r="AW3" s="91"/>
      <c r="AX3" s="91"/>
      <c r="AY3" s="91"/>
      <c r="AZ3" s="91"/>
      <c r="BA3" s="91"/>
      <c r="BB3" s="98"/>
      <c r="BC3" s="98"/>
      <c r="BD3" s="99"/>
    </row>
    <row r="5" spans="2:56" ht="14.25"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2:56" ht="14.25" customHeight="1" thickBot="1">
      <c r="B6" s="19" t="s">
        <v>9</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21" t="s">
        <v>0</v>
      </c>
      <c r="AV6" s="21"/>
      <c r="AW6" s="21"/>
      <c r="AX6" s="21"/>
      <c r="AY6" s="21"/>
      <c r="AZ6" s="21"/>
      <c r="BA6" s="21"/>
      <c r="BB6" s="21"/>
      <c r="BC6" s="21"/>
      <c r="BD6" s="21"/>
    </row>
    <row r="7" spans="2:58" ht="14.25" customHeight="1">
      <c r="B7" s="92" t="s">
        <v>1</v>
      </c>
      <c r="C7" s="93"/>
      <c r="D7" s="93"/>
      <c r="E7" s="93"/>
      <c r="F7" s="93"/>
      <c r="G7" s="93"/>
      <c r="H7" s="93"/>
      <c r="I7" s="93"/>
      <c r="J7" s="93"/>
      <c r="K7" s="93"/>
      <c r="L7" s="93"/>
      <c r="M7" s="93"/>
      <c r="N7" s="93"/>
      <c r="O7" s="93"/>
      <c r="P7" s="93"/>
      <c r="Q7" s="93"/>
      <c r="R7" s="102" t="s">
        <v>5</v>
      </c>
      <c r="S7" s="102"/>
      <c r="T7" s="102"/>
      <c r="U7" s="102"/>
      <c r="V7" s="102"/>
      <c r="W7" s="102"/>
      <c r="X7" s="102"/>
      <c r="Y7" s="102"/>
      <c r="Z7" s="102"/>
      <c r="AA7" s="102"/>
      <c r="AB7" s="102"/>
      <c r="AC7" s="102"/>
      <c r="AD7" s="102"/>
      <c r="AE7" s="102" t="s">
        <v>6</v>
      </c>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4"/>
      <c r="BF7" s="113" t="s">
        <v>64</v>
      </c>
    </row>
    <row r="8" spans="2:58" ht="14.25" customHeight="1">
      <c r="B8" s="94"/>
      <c r="C8" s="95"/>
      <c r="D8" s="95"/>
      <c r="E8" s="95"/>
      <c r="F8" s="95"/>
      <c r="G8" s="95"/>
      <c r="H8" s="95"/>
      <c r="I8" s="95"/>
      <c r="J8" s="95"/>
      <c r="K8" s="95"/>
      <c r="L8" s="95"/>
      <c r="M8" s="95"/>
      <c r="N8" s="95"/>
      <c r="O8" s="95"/>
      <c r="P8" s="95"/>
      <c r="Q8" s="95"/>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5"/>
      <c r="BF8" s="114"/>
    </row>
    <row r="9" spans="2:58" ht="14.25" customHeight="1">
      <c r="B9" s="94"/>
      <c r="C9" s="95"/>
      <c r="D9" s="95"/>
      <c r="E9" s="95"/>
      <c r="F9" s="95"/>
      <c r="G9" s="95"/>
      <c r="H9" s="95"/>
      <c r="I9" s="95"/>
      <c r="J9" s="95"/>
      <c r="K9" s="95"/>
      <c r="L9" s="95"/>
      <c r="M9" s="95"/>
      <c r="N9" s="95"/>
      <c r="O9" s="95"/>
      <c r="P9" s="95"/>
      <c r="Q9" s="95"/>
      <c r="R9" s="103"/>
      <c r="S9" s="103"/>
      <c r="T9" s="103"/>
      <c r="U9" s="103"/>
      <c r="V9" s="103"/>
      <c r="W9" s="103"/>
      <c r="X9" s="103"/>
      <c r="Y9" s="103"/>
      <c r="Z9" s="103"/>
      <c r="AA9" s="103"/>
      <c r="AB9" s="103"/>
      <c r="AC9" s="103"/>
      <c r="AD9" s="103"/>
      <c r="AE9" s="95" t="s">
        <v>7</v>
      </c>
      <c r="AF9" s="95"/>
      <c r="AG9" s="95"/>
      <c r="AH9" s="95"/>
      <c r="AI9" s="95"/>
      <c r="AJ9" s="95"/>
      <c r="AK9" s="95"/>
      <c r="AL9" s="95"/>
      <c r="AM9" s="95"/>
      <c r="AN9" s="95"/>
      <c r="AO9" s="95"/>
      <c r="AP9" s="95"/>
      <c r="AQ9" s="95"/>
      <c r="AR9" s="95" t="s">
        <v>8</v>
      </c>
      <c r="AS9" s="95"/>
      <c r="AT9" s="95"/>
      <c r="AU9" s="95"/>
      <c r="AV9" s="95"/>
      <c r="AW9" s="95"/>
      <c r="AX9" s="95"/>
      <c r="AY9" s="95"/>
      <c r="AZ9" s="95"/>
      <c r="BA9" s="95"/>
      <c r="BB9" s="95"/>
      <c r="BC9" s="95"/>
      <c r="BD9" s="106"/>
      <c r="BF9" s="114"/>
    </row>
    <row r="10" spans="2:58" ht="14.25" customHeight="1" thickBot="1">
      <c r="B10" s="94"/>
      <c r="C10" s="95"/>
      <c r="D10" s="95"/>
      <c r="E10" s="95"/>
      <c r="F10" s="95"/>
      <c r="G10" s="95"/>
      <c r="H10" s="95"/>
      <c r="I10" s="95"/>
      <c r="J10" s="95"/>
      <c r="K10" s="95"/>
      <c r="L10" s="95"/>
      <c r="M10" s="95"/>
      <c r="N10" s="95"/>
      <c r="O10" s="95"/>
      <c r="P10" s="95"/>
      <c r="Q10" s="95"/>
      <c r="R10" s="103"/>
      <c r="S10" s="103"/>
      <c r="T10" s="103"/>
      <c r="U10" s="103"/>
      <c r="V10" s="103"/>
      <c r="W10" s="103"/>
      <c r="X10" s="103"/>
      <c r="Y10" s="103"/>
      <c r="Z10" s="103"/>
      <c r="AA10" s="103"/>
      <c r="AB10" s="103"/>
      <c r="AC10" s="103"/>
      <c r="AD10" s="103"/>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106"/>
      <c r="BF10" s="114"/>
    </row>
    <row r="11" spans="2:58" ht="14.25" customHeight="1">
      <c r="B11" s="94" t="s">
        <v>10</v>
      </c>
      <c r="C11" s="95"/>
      <c r="D11" s="95"/>
      <c r="E11" s="95"/>
      <c r="F11" s="95"/>
      <c r="G11" s="95"/>
      <c r="H11" s="95"/>
      <c r="I11" s="95"/>
      <c r="J11" s="95"/>
      <c r="K11" s="95"/>
      <c r="L11" s="95"/>
      <c r="M11" s="95"/>
      <c r="N11" s="95"/>
      <c r="O11" s="95"/>
      <c r="P11" s="95"/>
      <c r="Q11" s="95"/>
      <c r="R11" s="59">
        <v>50000</v>
      </c>
      <c r="S11" s="34"/>
      <c r="T11" s="34"/>
      <c r="U11" s="34"/>
      <c r="V11" s="34"/>
      <c r="W11" s="34"/>
      <c r="X11" s="34"/>
      <c r="Y11" s="34"/>
      <c r="Z11" s="34"/>
      <c r="AA11" s="34"/>
      <c r="AB11" s="34"/>
      <c r="AC11" s="34"/>
      <c r="AD11" s="34"/>
      <c r="AE11" s="45">
        <v>100000</v>
      </c>
      <c r="AF11" s="30"/>
      <c r="AG11" s="30"/>
      <c r="AH11" s="30"/>
      <c r="AI11" s="30"/>
      <c r="AJ11" s="30"/>
      <c r="AK11" s="30"/>
      <c r="AL11" s="30"/>
      <c r="AM11" s="30"/>
      <c r="AN11" s="30"/>
      <c r="AO11" s="30"/>
      <c r="AP11" s="30"/>
      <c r="AQ11" s="30"/>
      <c r="AR11" s="59">
        <v>195000</v>
      </c>
      <c r="AS11" s="34"/>
      <c r="AT11" s="34"/>
      <c r="AU11" s="34"/>
      <c r="AV11" s="34"/>
      <c r="AW11" s="34"/>
      <c r="AX11" s="34"/>
      <c r="AY11" s="34"/>
      <c r="AZ11" s="34"/>
      <c r="BA11" s="34"/>
      <c r="BB11" s="34"/>
      <c r="BC11" s="34"/>
      <c r="BD11" s="36"/>
      <c r="BF11" s="111">
        <f>SUM(R11:AQ12)</f>
        <v>150000</v>
      </c>
    </row>
    <row r="12" spans="2:58" ht="14.25" customHeight="1">
      <c r="B12" s="94"/>
      <c r="C12" s="95"/>
      <c r="D12" s="95"/>
      <c r="E12" s="95"/>
      <c r="F12" s="95"/>
      <c r="G12" s="95"/>
      <c r="H12" s="95"/>
      <c r="I12" s="95"/>
      <c r="J12" s="95"/>
      <c r="K12" s="95"/>
      <c r="L12" s="95"/>
      <c r="M12" s="95"/>
      <c r="N12" s="95"/>
      <c r="O12" s="95"/>
      <c r="P12" s="95"/>
      <c r="Q12" s="95"/>
      <c r="R12" s="34"/>
      <c r="S12" s="34"/>
      <c r="T12" s="34"/>
      <c r="U12" s="34"/>
      <c r="V12" s="34"/>
      <c r="W12" s="34"/>
      <c r="X12" s="34"/>
      <c r="Y12" s="34"/>
      <c r="Z12" s="34"/>
      <c r="AA12" s="34"/>
      <c r="AB12" s="34"/>
      <c r="AC12" s="34"/>
      <c r="AD12" s="34"/>
      <c r="AE12" s="30"/>
      <c r="AF12" s="30"/>
      <c r="AG12" s="30"/>
      <c r="AH12" s="30"/>
      <c r="AI12" s="30"/>
      <c r="AJ12" s="30"/>
      <c r="AK12" s="30"/>
      <c r="AL12" s="30"/>
      <c r="AM12" s="30"/>
      <c r="AN12" s="30"/>
      <c r="AO12" s="30"/>
      <c r="AP12" s="30"/>
      <c r="AQ12" s="30"/>
      <c r="AR12" s="34"/>
      <c r="AS12" s="34"/>
      <c r="AT12" s="34"/>
      <c r="AU12" s="34"/>
      <c r="AV12" s="34"/>
      <c r="AW12" s="34"/>
      <c r="AX12" s="34"/>
      <c r="AY12" s="34"/>
      <c r="AZ12" s="34"/>
      <c r="BA12" s="34"/>
      <c r="BB12" s="34"/>
      <c r="BC12" s="34"/>
      <c r="BD12" s="36"/>
      <c r="BF12" s="112"/>
    </row>
    <row r="13" spans="2:58" ht="14.25" customHeight="1">
      <c r="B13" s="94" t="s">
        <v>58</v>
      </c>
      <c r="C13" s="95"/>
      <c r="D13" s="95"/>
      <c r="E13" s="95"/>
      <c r="F13" s="95"/>
      <c r="G13" s="95"/>
      <c r="H13" s="95"/>
      <c r="I13" s="95"/>
      <c r="J13" s="95"/>
      <c r="K13" s="95"/>
      <c r="L13" s="95"/>
      <c r="M13" s="95"/>
      <c r="N13" s="95"/>
      <c r="O13" s="95"/>
      <c r="P13" s="95"/>
      <c r="Q13" s="95"/>
      <c r="R13" s="60" t="s">
        <v>33</v>
      </c>
      <c r="S13" s="61"/>
      <c r="T13" s="61"/>
      <c r="U13" s="61"/>
      <c r="V13" s="61"/>
      <c r="W13" s="61"/>
      <c r="X13" s="61"/>
      <c r="Y13" s="61"/>
      <c r="Z13" s="61"/>
      <c r="AA13" s="61"/>
      <c r="AB13" s="61"/>
      <c r="AC13" s="61"/>
      <c r="AD13" s="62"/>
      <c r="AE13" s="60" t="s">
        <v>41</v>
      </c>
      <c r="AF13" s="61"/>
      <c r="AG13" s="61"/>
      <c r="AH13" s="61"/>
      <c r="AI13" s="61"/>
      <c r="AJ13" s="61"/>
      <c r="AK13" s="61"/>
      <c r="AL13" s="61"/>
      <c r="AM13" s="61"/>
      <c r="AN13" s="61"/>
      <c r="AO13" s="61"/>
      <c r="AP13" s="61"/>
      <c r="AQ13" s="62"/>
      <c r="AR13" s="60" t="s">
        <v>36</v>
      </c>
      <c r="AS13" s="61"/>
      <c r="AT13" s="61"/>
      <c r="AU13" s="61"/>
      <c r="AV13" s="61"/>
      <c r="AW13" s="61"/>
      <c r="AX13" s="61"/>
      <c r="AY13" s="61"/>
      <c r="AZ13" s="61"/>
      <c r="BA13" s="61"/>
      <c r="BB13" s="61"/>
      <c r="BC13" s="61"/>
      <c r="BD13" s="66"/>
      <c r="BF13" s="6"/>
    </row>
    <row r="14" spans="2:58" ht="14.25" customHeight="1">
      <c r="B14" s="94"/>
      <c r="C14" s="95"/>
      <c r="D14" s="95"/>
      <c r="E14" s="95"/>
      <c r="F14" s="95"/>
      <c r="G14" s="95"/>
      <c r="H14" s="95"/>
      <c r="I14" s="95"/>
      <c r="J14" s="95"/>
      <c r="K14" s="95"/>
      <c r="L14" s="95"/>
      <c r="M14" s="95"/>
      <c r="N14" s="95"/>
      <c r="O14" s="95"/>
      <c r="P14" s="95"/>
      <c r="Q14" s="95"/>
      <c r="R14" s="63"/>
      <c r="S14" s="64"/>
      <c r="T14" s="64"/>
      <c r="U14" s="64"/>
      <c r="V14" s="64"/>
      <c r="W14" s="64"/>
      <c r="X14" s="64"/>
      <c r="Y14" s="64"/>
      <c r="Z14" s="64"/>
      <c r="AA14" s="64"/>
      <c r="AB14" s="64"/>
      <c r="AC14" s="64"/>
      <c r="AD14" s="65"/>
      <c r="AE14" s="63"/>
      <c r="AF14" s="64"/>
      <c r="AG14" s="64"/>
      <c r="AH14" s="64"/>
      <c r="AI14" s="64"/>
      <c r="AJ14" s="64"/>
      <c r="AK14" s="64"/>
      <c r="AL14" s="64"/>
      <c r="AM14" s="64"/>
      <c r="AN14" s="64"/>
      <c r="AO14" s="64"/>
      <c r="AP14" s="64"/>
      <c r="AQ14" s="65"/>
      <c r="AR14" s="63"/>
      <c r="AS14" s="64"/>
      <c r="AT14" s="64"/>
      <c r="AU14" s="64"/>
      <c r="AV14" s="64"/>
      <c r="AW14" s="64"/>
      <c r="AX14" s="64"/>
      <c r="AY14" s="64"/>
      <c r="AZ14" s="64"/>
      <c r="BA14" s="64"/>
      <c r="BB14" s="64"/>
      <c r="BC14" s="64"/>
      <c r="BD14" s="67"/>
      <c r="BF14" s="6"/>
    </row>
    <row r="15" spans="2:58" ht="14.25" customHeight="1">
      <c r="B15" s="94"/>
      <c r="C15" s="95"/>
      <c r="D15" s="95"/>
      <c r="E15" s="95"/>
      <c r="F15" s="95"/>
      <c r="G15" s="95"/>
      <c r="H15" s="95"/>
      <c r="I15" s="95"/>
      <c r="J15" s="95"/>
      <c r="K15" s="95"/>
      <c r="L15" s="95"/>
      <c r="M15" s="95"/>
      <c r="N15" s="95"/>
      <c r="O15" s="95"/>
      <c r="P15" s="95"/>
      <c r="Q15" s="95"/>
      <c r="R15" s="84">
        <f>65000+AR2*5000</f>
        <v>75000</v>
      </c>
      <c r="S15" s="85"/>
      <c r="T15" s="85"/>
      <c r="U15" s="85"/>
      <c r="V15" s="85"/>
      <c r="W15" s="85"/>
      <c r="X15" s="85"/>
      <c r="Y15" s="85"/>
      <c r="Z15" s="85"/>
      <c r="AA15" s="85"/>
      <c r="AB15" s="85"/>
      <c r="AC15" s="85"/>
      <c r="AD15" s="86"/>
      <c r="AE15" s="84">
        <f>155000+AR2*5000</f>
        <v>165000</v>
      </c>
      <c r="AF15" s="85"/>
      <c r="AG15" s="85"/>
      <c r="AH15" s="85"/>
      <c r="AI15" s="85"/>
      <c r="AJ15" s="85"/>
      <c r="AK15" s="85"/>
      <c r="AL15" s="85"/>
      <c r="AM15" s="85"/>
      <c r="AN15" s="85"/>
      <c r="AO15" s="85"/>
      <c r="AP15" s="85"/>
      <c r="AQ15" s="86"/>
      <c r="AR15" s="84">
        <f>185000+AR2*5000</f>
        <v>195000</v>
      </c>
      <c r="AS15" s="85"/>
      <c r="AT15" s="85"/>
      <c r="AU15" s="85"/>
      <c r="AV15" s="85"/>
      <c r="AW15" s="85"/>
      <c r="AX15" s="85"/>
      <c r="AY15" s="85"/>
      <c r="AZ15" s="85"/>
      <c r="BA15" s="85"/>
      <c r="BB15" s="85"/>
      <c r="BC15" s="85"/>
      <c r="BD15" s="87"/>
      <c r="BF15" s="8">
        <f>SUM(R15:AQ15)</f>
        <v>240000</v>
      </c>
    </row>
    <row r="16" spans="2:58" ht="14.25" customHeight="1">
      <c r="B16" s="94" t="s">
        <v>21</v>
      </c>
      <c r="C16" s="95"/>
      <c r="D16" s="95"/>
      <c r="E16" s="95"/>
      <c r="F16" s="95"/>
      <c r="G16" s="95"/>
      <c r="H16" s="95"/>
      <c r="I16" s="95"/>
      <c r="J16" s="95"/>
      <c r="K16" s="95"/>
      <c r="L16" s="95"/>
      <c r="M16" s="95"/>
      <c r="N16" s="95"/>
      <c r="O16" s="95"/>
      <c r="P16" s="95"/>
      <c r="Q16" s="95"/>
      <c r="R16" s="71" t="s">
        <v>35</v>
      </c>
      <c r="S16" s="72"/>
      <c r="T16" s="72"/>
      <c r="U16" s="72"/>
      <c r="V16" s="72"/>
      <c r="W16" s="72"/>
      <c r="X16" s="72"/>
      <c r="Y16" s="72"/>
      <c r="Z16" s="72"/>
      <c r="AA16" s="72"/>
      <c r="AB16" s="72"/>
      <c r="AC16" s="72"/>
      <c r="AD16" s="73"/>
      <c r="AE16" s="60" t="s">
        <v>42</v>
      </c>
      <c r="AF16" s="61"/>
      <c r="AG16" s="61"/>
      <c r="AH16" s="61"/>
      <c r="AI16" s="61"/>
      <c r="AJ16" s="61"/>
      <c r="AK16" s="61"/>
      <c r="AL16" s="61"/>
      <c r="AM16" s="61"/>
      <c r="AN16" s="61"/>
      <c r="AO16" s="61"/>
      <c r="AP16" s="61"/>
      <c r="AQ16" s="62"/>
      <c r="AR16" s="60" t="s">
        <v>52</v>
      </c>
      <c r="AS16" s="61"/>
      <c r="AT16" s="61"/>
      <c r="AU16" s="61"/>
      <c r="AV16" s="61"/>
      <c r="AW16" s="61"/>
      <c r="AX16" s="61"/>
      <c r="AY16" s="61"/>
      <c r="AZ16" s="61"/>
      <c r="BA16" s="61"/>
      <c r="BB16" s="61"/>
      <c r="BC16" s="61"/>
      <c r="BD16" s="66"/>
      <c r="BF16" s="7"/>
    </row>
    <row r="17" spans="2:58" ht="14.25" customHeight="1">
      <c r="B17" s="94"/>
      <c r="C17" s="95"/>
      <c r="D17" s="95"/>
      <c r="E17" s="95"/>
      <c r="F17" s="95"/>
      <c r="G17" s="95"/>
      <c r="H17" s="95"/>
      <c r="I17" s="95"/>
      <c r="J17" s="95"/>
      <c r="K17" s="95"/>
      <c r="L17" s="95"/>
      <c r="M17" s="95"/>
      <c r="N17" s="95"/>
      <c r="O17" s="95"/>
      <c r="P17" s="95"/>
      <c r="Q17" s="95"/>
      <c r="R17" s="74"/>
      <c r="S17" s="75"/>
      <c r="T17" s="75"/>
      <c r="U17" s="75"/>
      <c r="V17" s="75"/>
      <c r="W17" s="75"/>
      <c r="X17" s="75"/>
      <c r="Y17" s="75"/>
      <c r="Z17" s="75"/>
      <c r="AA17" s="75"/>
      <c r="AB17" s="75"/>
      <c r="AC17" s="75"/>
      <c r="AD17" s="76"/>
      <c r="AE17" s="63"/>
      <c r="AF17" s="64"/>
      <c r="AG17" s="64"/>
      <c r="AH17" s="64"/>
      <c r="AI17" s="64"/>
      <c r="AJ17" s="64"/>
      <c r="AK17" s="64"/>
      <c r="AL17" s="64"/>
      <c r="AM17" s="64"/>
      <c r="AN17" s="64"/>
      <c r="AO17" s="64"/>
      <c r="AP17" s="64"/>
      <c r="AQ17" s="65"/>
      <c r="AR17" s="63"/>
      <c r="AS17" s="64"/>
      <c r="AT17" s="64"/>
      <c r="AU17" s="64"/>
      <c r="AV17" s="64"/>
      <c r="AW17" s="64"/>
      <c r="AX17" s="64"/>
      <c r="AY17" s="64"/>
      <c r="AZ17" s="64"/>
      <c r="BA17" s="64"/>
      <c r="BB17" s="64"/>
      <c r="BC17" s="64"/>
      <c r="BD17" s="67"/>
      <c r="BF17" s="6"/>
    </row>
    <row r="18" spans="2:58" ht="14.25" customHeight="1">
      <c r="B18" s="94"/>
      <c r="C18" s="95"/>
      <c r="D18" s="95"/>
      <c r="E18" s="95"/>
      <c r="F18" s="95"/>
      <c r="G18" s="95"/>
      <c r="H18" s="95"/>
      <c r="I18" s="95"/>
      <c r="J18" s="95"/>
      <c r="K18" s="95"/>
      <c r="L18" s="95"/>
      <c r="M18" s="95"/>
      <c r="N18" s="95"/>
      <c r="O18" s="95"/>
      <c r="P18" s="95"/>
      <c r="Q18" s="95"/>
      <c r="R18" s="81">
        <f>115000+AR2*5000</f>
        <v>125000</v>
      </c>
      <c r="S18" s="82"/>
      <c r="T18" s="82"/>
      <c r="U18" s="82"/>
      <c r="V18" s="82"/>
      <c r="W18" s="82"/>
      <c r="X18" s="82"/>
      <c r="Y18" s="82"/>
      <c r="Z18" s="82"/>
      <c r="AA18" s="82"/>
      <c r="AB18" s="82"/>
      <c r="AC18" s="82"/>
      <c r="AD18" s="83"/>
      <c r="AE18" s="84">
        <f>275000+AR2*5000</f>
        <v>285000</v>
      </c>
      <c r="AF18" s="85"/>
      <c r="AG18" s="85"/>
      <c r="AH18" s="85"/>
      <c r="AI18" s="85"/>
      <c r="AJ18" s="85"/>
      <c r="AK18" s="85"/>
      <c r="AL18" s="85"/>
      <c r="AM18" s="85"/>
      <c r="AN18" s="85"/>
      <c r="AO18" s="85"/>
      <c r="AP18" s="85"/>
      <c r="AQ18" s="86"/>
      <c r="AR18" s="84">
        <f>305000+AR2*5000</f>
        <v>315000</v>
      </c>
      <c r="AS18" s="85"/>
      <c r="AT18" s="85"/>
      <c r="AU18" s="85"/>
      <c r="AV18" s="85"/>
      <c r="AW18" s="85"/>
      <c r="AX18" s="85"/>
      <c r="AY18" s="85"/>
      <c r="AZ18" s="85"/>
      <c r="BA18" s="85"/>
      <c r="BB18" s="85"/>
      <c r="BC18" s="85"/>
      <c r="BD18" s="87"/>
      <c r="BF18" s="8">
        <f>SUM(R18:AQ18)</f>
        <v>410000</v>
      </c>
    </row>
    <row r="19" spans="2:58" ht="14.25" customHeight="1">
      <c r="B19" s="94" t="s">
        <v>24</v>
      </c>
      <c r="C19" s="95"/>
      <c r="D19" s="95"/>
      <c r="E19" s="95"/>
      <c r="F19" s="95"/>
      <c r="G19" s="95"/>
      <c r="H19" s="95"/>
      <c r="I19" s="95"/>
      <c r="J19" s="95"/>
      <c r="K19" s="95"/>
      <c r="L19" s="95"/>
      <c r="M19" s="95"/>
      <c r="N19" s="95"/>
      <c r="O19" s="95"/>
      <c r="P19" s="95"/>
      <c r="Q19" s="95"/>
      <c r="R19" s="71" t="s">
        <v>36</v>
      </c>
      <c r="S19" s="72"/>
      <c r="T19" s="72"/>
      <c r="U19" s="72"/>
      <c r="V19" s="72"/>
      <c r="W19" s="72"/>
      <c r="X19" s="72"/>
      <c r="Y19" s="72"/>
      <c r="Z19" s="72"/>
      <c r="AA19" s="72"/>
      <c r="AB19" s="72"/>
      <c r="AC19" s="72"/>
      <c r="AD19" s="73"/>
      <c r="AE19" s="60" t="s">
        <v>34</v>
      </c>
      <c r="AF19" s="61"/>
      <c r="AG19" s="61"/>
      <c r="AH19" s="61"/>
      <c r="AI19" s="61"/>
      <c r="AJ19" s="61"/>
      <c r="AK19" s="61"/>
      <c r="AL19" s="61"/>
      <c r="AM19" s="61"/>
      <c r="AN19" s="61"/>
      <c r="AO19" s="61"/>
      <c r="AP19" s="61"/>
      <c r="AQ19" s="62"/>
      <c r="AR19" s="60" t="s">
        <v>53</v>
      </c>
      <c r="AS19" s="61"/>
      <c r="AT19" s="61"/>
      <c r="AU19" s="61"/>
      <c r="AV19" s="61"/>
      <c r="AW19" s="61"/>
      <c r="AX19" s="61"/>
      <c r="AY19" s="61"/>
      <c r="AZ19" s="61"/>
      <c r="BA19" s="61"/>
      <c r="BB19" s="61"/>
      <c r="BC19" s="61"/>
      <c r="BD19" s="66"/>
      <c r="BF19" s="7"/>
    </row>
    <row r="20" spans="2:58" ht="14.25" customHeight="1">
      <c r="B20" s="94"/>
      <c r="C20" s="95"/>
      <c r="D20" s="95"/>
      <c r="E20" s="95"/>
      <c r="F20" s="95"/>
      <c r="G20" s="95"/>
      <c r="H20" s="95"/>
      <c r="I20" s="95"/>
      <c r="J20" s="95"/>
      <c r="K20" s="95"/>
      <c r="L20" s="95"/>
      <c r="M20" s="95"/>
      <c r="N20" s="95"/>
      <c r="O20" s="95"/>
      <c r="P20" s="95"/>
      <c r="Q20" s="95"/>
      <c r="R20" s="74"/>
      <c r="S20" s="75"/>
      <c r="T20" s="75"/>
      <c r="U20" s="75"/>
      <c r="V20" s="75"/>
      <c r="W20" s="75"/>
      <c r="X20" s="75"/>
      <c r="Y20" s="75"/>
      <c r="Z20" s="75"/>
      <c r="AA20" s="75"/>
      <c r="AB20" s="75"/>
      <c r="AC20" s="75"/>
      <c r="AD20" s="76"/>
      <c r="AE20" s="63"/>
      <c r="AF20" s="64"/>
      <c r="AG20" s="64"/>
      <c r="AH20" s="64"/>
      <c r="AI20" s="64"/>
      <c r="AJ20" s="64"/>
      <c r="AK20" s="64"/>
      <c r="AL20" s="64"/>
      <c r="AM20" s="64"/>
      <c r="AN20" s="64"/>
      <c r="AO20" s="64"/>
      <c r="AP20" s="64"/>
      <c r="AQ20" s="65"/>
      <c r="AR20" s="63"/>
      <c r="AS20" s="64"/>
      <c r="AT20" s="64"/>
      <c r="AU20" s="64"/>
      <c r="AV20" s="64"/>
      <c r="AW20" s="64"/>
      <c r="AX20" s="64"/>
      <c r="AY20" s="64"/>
      <c r="AZ20" s="64"/>
      <c r="BA20" s="64"/>
      <c r="BB20" s="64"/>
      <c r="BC20" s="64"/>
      <c r="BD20" s="67"/>
      <c r="BF20" s="6"/>
    </row>
    <row r="21" spans="2:58" ht="14.25" customHeight="1">
      <c r="B21" s="94"/>
      <c r="C21" s="95"/>
      <c r="D21" s="95"/>
      <c r="E21" s="95"/>
      <c r="F21" s="95"/>
      <c r="G21" s="95"/>
      <c r="H21" s="95"/>
      <c r="I21" s="95"/>
      <c r="J21" s="95"/>
      <c r="K21" s="95"/>
      <c r="L21" s="95"/>
      <c r="M21" s="95"/>
      <c r="N21" s="95"/>
      <c r="O21" s="95"/>
      <c r="P21" s="95"/>
      <c r="Q21" s="95"/>
      <c r="R21" s="81">
        <f>185000+AR2*5000</f>
        <v>195000</v>
      </c>
      <c r="S21" s="82"/>
      <c r="T21" s="82"/>
      <c r="U21" s="82"/>
      <c r="V21" s="82"/>
      <c r="W21" s="82"/>
      <c r="X21" s="82"/>
      <c r="Y21" s="82"/>
      <c r="Z21" s="82"/>
      <c r="AA21" s="82"/>
      <c r="AB21" s="82"/>
      <c r="AC21" s="82"/>
      <c r="AD21" s="83"/>
      <c r="AE21" s="84">
        <f>420000+AR2*5000</f>
        <v>430000</v>
      </c>
      <c r="AF21" s="85"/>
      <c r="AG21" s="85"/>
      <c r="AH21" s="85"/>
      <c r="AI21" s="85"/>
      <c r="AJ21" s="85"/>
      <c r="AK21" s="85"/>
      <c r="AL21" s="85"/>
      <c r="AM21" s="85"/>
      <c r="AN21" s="85"/>
      <c r="AO21" s="85"/>
      <c r="AP21" s="85"/>
      <c r="AQ21" s="86"/>
      <c r="AR21" s="84">
        <f>470000+AR2*5000</f>
        <v>480000</v>
      </c>
      <c r="AS21" s="85"/>
      <c r="AT21" s="85"/>
      <c r="AU21" s="85"/>
      <c r="AV21" s="85"/>
      <c r="AW21" s="85"/>
      <c r="AX21" s="85"/>
      <c r="AY21" s="85"/>
      <c r="AZ21" s="85"/>
      <c r="BA21" s="85"/>
      <c r="BB21" s="85"/>
      <c r="BC21" s="85"/>
      <c r="BD21" s="87"/>
      <c r="BF21" s="8">
        <f>SUM(R21:AQ21)</f>
        <v>625000</v>
      </c>
    </row>
    <row r="22" spans="2:58" ht="14.25" customHeight="1">
      <c r="B22" s="94" t="s">
        <v>59</v>
      </c>
      <c r="C22" s="95"/>
      <c r="D22" s="95"/>
      <c r="E22" s="95"/>
      <c r="F22" s="95"/>
      <c r="G22" s="95"/>
      <c r="H22" s="95"/>
      <c r="I22" s="95"/>
      <c r="J22" s="95"/>
      <c r="K22" s="95"/>
      <c r="L22" s="95"/>
      <c r="M22" s="95"/>
      <c r="N22" s="95"/>
      <c r="O22" s="95"/>
      <c r="P22" s="95"/>
      <c r="Q22" s="95"/>
      <c r="R22" s="71" t="s">
        <v>37</v>
      </c>
      <c r="S22" s="72"/>
      <c r="T22" s="72"/>
      <c r="U22" s="72"/>
      <c r="V22" s="72"/>
      <c r="W22" s="72"/>
      <c r="X22" s="72"/>
      <c r="Y22" s="72"/>
      <c r="Z22" s="72"/>
      <c r="AA22" s="72"/>
      <c r="AB22" s="72"/>
      <c r="AC22" s="72"/>
      <c r="AD22" s="73"/>
      <c r="AE22" s="60" t="s">
        <v>43</v>
      </c>
      <c r="AF22" s="61"/>
      <c r="AG22" s="61"/>
      <c r="AH22" s="61"/>
      <c r="AI22" s="61"/>
      <c r="AJ22" s="61"/>
      <c r="AK22" s="61"/>
      <c r="AL22" s="61"/>
      <c r="AM22" s="61"/>
      <c r="AN22" s="61"/>
      <c r="AO22" s="61"/>
      <c r="AP22" s="61"/>
      <c r="AQ22" s="62"/>
      <c r="AR22" s="60" t="s">
        <v>67</v>
      </c>
      <c r="AS22" s="61"/>
      <c r="AT22" s="61"/>
      <c r="AU22" s="61"/>
      <c r="AV22" s="61"/>
      <c r="AW22" s="61"/>
      <c r="AX22" s="61"/>
      <c r="AY22" s="61"/>
      <c r="AZ22" s="61"/>
      <c r="BA22" s="61"/>
      <c r="BB22" s="61"/>
      <c r="BC22" s="61"/>
      <c r="BD22" s="66"/>
      <c r="BF22" s="7"/>
    </row>
    <row r="23" spans="2:58" ht="14.25" customHeight="1">
      <c r="B23" s="94"/>
      <c r="C23" s="95"/>
      <c r="D23" s="95"/>
      <c r="E23" s="95"/>
      <c r="F23" s="95"/>
      <c r="G23" s="95"/>
      <c r="H23" s="95"/>
      <c r="I23" s="95"/>
      <c r="J23" s="95"/>
      <c r="K23" s="95"/>
      <c r="L23" s="95"/>
      <c r="M23" s="95"/>
      <c r="N23" s="95"/>
      <c r="O23" s="95"/>
      <c r="P23" s="95"/>
      <c r="Q23" s="95"/>
      <c r="R23" s="74"/>
      <c r="S23" s="75"/>
      <c r="T23" s="75"/>
      <c r="U23" s="75"/>
      <c r="V23" s="75"/>
      <c r="W23" s="75"/>
      <c r="X23" s="75"/>
      <c r="Y23" s="75"/>
      <c r="Z23" s="75"/>
      <c r="AA23" s="75"/>
      <c r="AB23" s="75"/>
      <c r="AC23" s="75"/>
      <c r="AD23" s="76"/>
      <c r="AE23" s="63"/>
      <c r="AF23" s="64"/>
      <c r="AG23" s="64"/>
      <c r="AH23" s="64"/>
      <c r="AI23" s="64"/>
      <c r="AJ23" s="64"/>
      <c r="AK23" s="64"/>
      <c r="AL23" s="64"/>
      <c r="AM23" s="64"/>
      <c r="AN23" s="64"/>
      <c r="AO23" s="64"/>
      <c r="AP23" s="64"/>
      <c r="AQ23" s="65"/>
      <c r="AR23" s="63"/>
      <c r="AS23" s="64"/>
      <c r="AT23" s="64"/>
      <c r="AU23" s="64"/>
      <c r="AV23" s="64"/>
      <c r="AW23" s="64"/>
      <c r="AX23" s="64"/>
      <c r="AY23" s="64"/>
      <c r="AZ23" s="64"/>
      <c r="BA23" s="64"/>
      <c r="BB23" s="64"/>
      <c r="BC23" s="64"/>
      <c r="BD23" s="67"/>
      <c r="BF23" s="6"/>
    </row>
    <row r="24" spans="2:58" ht="14.25" customHeight="1">
      <c r="B24" s="94"/>
      <c r="C24" s="95"/>
      <c r="D24" s="95"/>
      <c r="E24" s="95"/>
      <c r="F24" s="95"/>
      <c r="G24" s="95"/>
      <c r="H24" s="95"/>
      <c r="I24" s="95"/>
      <c r="J24" s="95"/>
      <c r="K24" s="95"/>
      <c r="L24" s="95"/>
      <c r="M24" s="95"/>
      <c r="N24" s="95"/>
      <c r="O24" s="95"/>
      <c r="P24" s="95"/>
      <c r="Q24" s="95"/>
      <c r="R24" s="81">
        <f>315000+AR2*5000</f>
        <v>325000</v>
      </c>
      <c r="S24" s="82"/>
      <c r="T24" s="82"/>
      <c r="U24" s="82"/>
      <c r="V24" s="82"/>
      <c r="W24" s="82"/>
      <c r="X24" s="82"/>
      <c r="Y24" s="82"/>
      <c r="Z24" s="82"/>
      <c r="AA24" s="82"/>
      <c r="AB24" s="82"/>
      <c r="AC24" s="82"/>
      <c r="AD24" s="83"/>
      <c r="AE24" s="84">
        <f>540000+AR2*5000</f>
        <v>550000</v>
      </c>
      <c r="AF24" s="85"/>
      <c r="AG24" s="85"/>
      <c r="AH24" s="85"/>
      <c r="AI24" s="85"/>
      <c r="AJ24" s="85"/>
      <c r="AK24" s="85"/>
      <c r="AL24" s="85"/>
      <c r="AM24" s="85"/>
      <c r="AN24" s="85"/>
      <c r="AO24" s="85"/>
      <c r="AP24" s="85"/>
      <c r="AQ24" s="86"/>
      <c r="AR24" s="84">
        <f>840000+AR2*5000</f>
        <v>850000</v>
      </c>
      <c r="AS24" s="85"/>
      <c r="AT24" s="85"/>
      <c r="AU24" s="85"/>
      <c r="AV24" s="85"/>
      <c r="AW24" s="85"/>
      <c r="AX24" s="85"/>
      <c r="AY24" s="85"/>
      <c r="AZ24" s="85"/>
      <c r="BA24" s="85"/>
      <c r="BB24" s="85"/>
      <c r="BC24" s="85"/>
      <c r="BD24" s="87"/>
      <c r="BF24" s="8">
        <f>SUM(R24:AQ24)</f>
        <v>875000</v>
      </c>
    </row>
    <row r="25" spans="2:58" ht="14.25" customHeight="1">
      <c r="B25" s="94" t="s">
        <v>60</v>
      </c>
      <c r="C25" s="95"/>
      <c r="D25" s="95"/>
      <c r="E25" s="95"/>
      <c r="F25" s="95"/>
      <c r="G25" s="95"/>
      <c r="H25" s="95"/>
      <c r="I25" s="95"/>
      <c r="J25" s="95"/>
      <c r="K25" s="95"/>
      <c r="L25" s="95"/>
      <c r="M25" s="95"/>
      <c r="N25" s="95"/>
      <c r="O25" s="95"/>
      <c r="P25" s="95"/>
      <c r="Q25" s="95"/>
      <c r="R25" s="71" t="s">
        <v>17</v>
      </c>
      <c r="S25" s="72"/>
      <c r="T25" s="72"/>
      <c r="U25" s="72"/>
      <c r="V25" s="72"/>
      <c r="W25" s="72"/>
      <c r="X25" s="72"/>
      <c r="Y25" s="72"/>
      <c r="Z25" s="72"/>
      <c r="AA25" s="72"/>
      <c r="AB25" s="72"/>
      <c r="AC25" s="72"/>
      <c r="AD25" s="73"/>
      <c r="AE25" s="60" t="s">
        <v>44</v>
      </c>
      <c r="AF25" s="61"/>
      <c r="AG25" s="61"/>
      <c r="AH25" s="61"/>
      <c r="AI25" s="61"/>
      <c r="AJ25" s="61"/>
      <c r="AK25" s="61"/>
      <c r="AL25" s="61"/>
      <c r="AM25" s="61"/>
      <c r="AN25" s="61"/>
      <c r="AO25" s="61"/>
      <c r="AP25" s="61"/>
      <c r="AQ25" s="62"/>
      <c r="AR25" s="60" t="s">
        <v>54</v>
      </c>
      <c r="AS25" s="61"/>
      <c r="AT25" s="61"/>
      <c r="AU25" s="61"/>
      <c r="AV25" s="61"/>
      <c r="AW25" s="61"/>
      <c r="AX25" s="61"/>
      <c r="AY25" s="61"/>
      <c r="AZ25" s="61"/>
      <c r="BA25" s="61"/>
      <c r="BB25" s="61"/>
      <c r="BC25" s="61"/>
      <c r="BD25" s="66"/>
      <c r="BF25" s="7"/>
    </row>
    <row r="26" spans="2:58" ht="14.25" customHeight="1">
      <c r="B26" s="94"/>
      <c r="C26" s="95"/>
      <c r="D26" s="95"/>
      <c r="E26" s="95"/>
      <c r="F26" s="95"/>
      <c r="G26" s="95"/>
      <c r="H26" s="95"/>
      <c r="I26" s="95"/>
      <c r="J26" s="95"/>
      <c r="K26" s="95"/>
      <c r="L26" s="95"/>
      <c r="M26" s="95"/>
      <c r="N26" s="95"/>
      <c r="O26" s="95"/>
      <c r="P26" s="95"/>
      <c r="Q26" s="95"/>
      <c r="R26" s="74"/>
      <c r="S26" s="75"/>
      <c r="T26" s="75"/>
      <c r="U26" s="75"/>
      <c r="V26" s="75"/>
      <c r="W26" s="75"/>
      <c r="X26" s="75"/>
      <c r="Y26" s="75"/>
      <c r="Z26" s="75"/>
      <c r="AA26" s="75"/>
      <c r="AB26" s="75"/>
      <c r="AC26" s="75"/>
      <c r="AD26" s="76"/>
      <c r="AE26" s="63"/>
      <c r="AF26" s="64"/>
      <c r="AG26" s="64"/>
      <c r="AH26" s="64"/>
      <c r="AI26" s="64"/>
      <c r="AJ26" s="64"/>
      <c r="AK26" s="64"/>
      <c r="AL26" s="64"/>
      <c r="AM26" s="64"/>
      <c r="AN26" s="64"/>
      <c r="AO26" s="64"/>
      <c r="AP26" s="64"/>
      <c r="AQ26" s="65"/>
      <c r="AR26" s="63"/>
      <c r="AS26" s="64"/>
      <c r="AT26" s="64"/>
      <c r="AU26" s="64"/>
      <c r="AV26" s="64"/>
      <c r="AW26" s="64"/>
      <c r="AX26" s="64"/>
      <c r="AY26" s="64"/>
      <c r="AZ26" s="64"/>
      <c r="BA26" s="64"/>
      <c r="BB26" s="64"/>
      <c r="BC26" s="64"/>
      <c r="BD26" s="67"/>
      <c r="BF26" s="6"/>
    </row>
    <row r="27" spans="2:58" ht="14.25" customHeight="1">
      <c r="B27" s="94"/>
      <c r="C27" s="95"/>
      <c r="D27" s="95"/>
      <c r="E27" s="95"/>
      <c r="F27" s="95"/>
      <c r="G27" s="95"/>
      <c r="H27" s="95"/>
      <c r="I27" s="95"/>
      <c r="J27" s="95"/>
      <c r="K27" s="95"/>
      <c r="L27" s="95"/>
      <c r="M27" s="95"/>
      <c r="N27" s="95"/>
      <c r="O27" s="95"/>
      <c r="P27" s="95"/>
      <c r="Q27" s="95"/>
      <c r="R27" s="81">
        <f>450000+AR2*5000</f>
        <v>460000</v>
      </c>
      <c r="S27" s="82"/>
      <c r="T27" s="82"/>
      <c r="U27" s="82"/>
      <c r="V27" s="82"/>
      <c r="W27" s="82"/>
      <c r="X27" s="82"/>
      <c r="Y27" s="82"/>
      <c r="Z27" s="82"/>
      <c r="AA27" s="82"/>
      <c r="AB27" s="82"/>
      <c r="AC27" s="82"/>
      <c r="AD27" s="83"/>
      <c r="AE27" s="84">
        <f>805000+AR2*5000</f>
        <v>815000</v>
      </c>
      <c r="AF27" s="85"/>
      <c r="AG27" s="85"/>
      <c r="AH27" s="85"/>
      <c r="AI27" s="85"/>
      <c r="AJ27" s="85"/>
      <c r="AK27" s="85"/>
      <c r="AL27" s="85"/>
      <c r="AM27" s="85"/>
      <c r="AN27" s="85"/>
      <c r="AO27" s="85"/>
      <c r="AP27" s="85"/>
      <c r="AQ27" s="86"/>
      <c r="AR27" s="84">
        <f>1060000+AR2*5000</f>
        <v>1070000</v>
      </c>
      <c r="AS27" s="85"/>
      <c r="AT27" s="85"/>
      <c r="AU27" s="85"/>
      <c r="AV27" s="85"/>
      <c r="AW27" s="85"/>
      <c r="AX27" s="85"/>
      <c r="AY27" s="85"/>
      <c r="AZ27" s="85"/>
      <c r="BA27" s="85"/>
      <c r="BB27" s="85"/>
      <c r="BC27" s="85"/>
      <c r="BD27" s="87"/>
      <c r="BF27" s="8">
        <f>SUM(R27:AQ27)</f>
        <v>1275000</v>
      </c>
    </row>
    <row r="28" spans="2:58" ht="14.25" customHeight="1">
      <c r="B28" s="94" t="s">
        <v>27</v>
      </c>
      <c r="C28" s="95"/>
      <c r="D28" s="95"/>
      <c r="E28" s="95"/>
      <c r="F28" s="95"/>
      <c r="G28" s="95"/>
      <c r="H28" s="95"/>
      <c r="I28" s="95"/>
      <c r="J28" s="95"/>
      <c r="K28" s="95"/>
      <c r="L28" s="95"/>
      <c r="M28" s="95"/>
      <c r="N28" s="95"/>
      <c r="O28" s="95"/>
      <c r="P28" s="95"/>
      <c r="Q28" s="95"/>
      <c r="R28" s="71" t="s">
        <v>38</v>
      </c>
      <c r="S28" s="72"/>
      <c r="T28" s="72"/>
      <c r="U28" s="72"/>
      <c r="V28" s="72"/>
      <c r="W28" s="72"/>
      <c r="X28" s="72"/>
      <c r="Y28" s="72"/>
      <c r="Z28" s="72"/>
      <c r="AA28" s="72"/>
      <c r="AB28" s="72"/>
      <c r="AC28" s="72"/>
      <c r="AD28" s="73"/>
      <c r="AE28" s="60" t="s">
        <v>45</v>
      </c>
      <c r="AF28" s="61"/>
      <c r="AG28" s="61"/>
      <c r="AH28" s="61"/>
      <c r="AI28" s="61"/>
      <c r="AJ28" s="61"/>
      <c r="AK28" s="61"/>
      <c r="AL28" s="61"/>
      <c r="AM28" s="61"/>
      <c r="AN28" s="61"/>
      <c r="AO28" s="61"/>
      <c r="AP28" s="61"/>
      <c r="AQ28" s="62"/>
      <c r="AR28" s="60" t="s">
        <v>55</v>
      </c>
      <c r="AS28" s="61"/>
      <c r="AT28" s="61"/>
      <c r="AU28" s="61"/>
      <c r="AV28" s="61"/>
      <c r="AW28" s="61"/>
      <c r="AX28" s="61"/>
      <c r="AY28" s="61"/>
      <c r="AZ28" s="61"/>
      <c r="BA28" s="61"/>
      <c r="BB28" s="61"/>
      <c r="BC28" s="61"/>
      <c r="BD28" s="66"/>
      <c r="BF28" s="7"/>
    </row>
    <row r="29" spans="2:58" ht="14.25" customHeight="1">
      <c r="B29" s="94"/>
      <c r="C29" s="95"/>
      <c r="D29" s="95"/>
      <c r="E29" s="95"/>
      <c r="F29" s="95"/>
      <c r="G29" s="95"/>
      <c r="H29" s="95"/>
      <c r="I29" s="95"/>
      <c r="J29" s="95"/>
      <c r="K29" s="95"/>
      <c r="L29" s="95"/>
      <c r="M29" s="95"/>
      <c r="N29" s="95"/>
      <c r="O29" s="95"/>
      <c r="P29" s="95"/>
      <c r="Q29" s="95"/>
      <c r="R29" s="74"/>
      <c r="S29" s="75"/>
      <c r="T29" s="75"/>
      <c r="U29" s="75"/>
      <c r="V29" s="75"/>
      <c r="W29" s="75"/>
      <c r="X29" s="75"/>
      <c r="Y29" s="75"/>
      <c r="Z29" s="75"/>
      <c r="AA29" s="75"/>
      <c r="AB29" s="75"/>
      <c r="AC29" s="75"/>
      <c r="AD29" s="76"/>
      <c r="AE29" s="63"/>
      <c r="AF29" s="64"/>
      <c r="AG29" s="64"/>
      <c r="AH29" s="64"/>
      <c r="AI29" s="64"/>
      <c r="AJ29" s="64"/>
      <c r="AK29" s="64"/>
      <c r="AL29" s="64"/>
      <c r="AM29" s="64"/>
      <c r="AN29" s="64"/>
      <c r="AO29" s="64"/>
      <c r="AP29" s="64"/>
      <c r="AQ29" s="65"/>
      <c r="AR29" s="63"/>
      <c r="AS29" s="64"/>
      <c r="AT29" s="64"/>
      <c r="AU29" s="64"/>
      <c r="AV29" s="64"/>
      <c r="AW29" s="64"/>
      <c r="AX29" s="64"/>
      <c r="AY29" s="64"/>
      <c r="AZ29" s="64"/>
      <c r="BA29" s="64"/>
      <c r="BB29" s="64"/>
      <c r="BC29" s="64"/>
      <c r="BD29" s="67"/>
      <c r="BF29" s="6"/>
    </row>
    <row r="30" spans="2:58" ht="14.25" customHeight="1">
      <c r="B30" s="94"/>
      <c r="C30" s="95"/>
      <c r="D30" s="95"/>
      <c r="E30" s="95"/>
      <c r="F30" s="95"/>
      <c r="G30" s="95"/>
      <c r="H30" s="95"/>
      <c r="I30" s="95"/>
      <c r="J30" s="95"/>
      <c r="K30" s="95"/>
      <c r="L30" s="95"/>
      <c r="M30" s="95"/>
      <c r="N30" s="95"/>
      <c r="O30" s="95"/>
      <c r="P30" s="95"/>
      <c r="Q30" s="95"/>
      <c r="R30" s="81">
        <f>610000+AR2*5000</f>
        <v>620000</v>
      </c>
      <c r="S30" s="82"/>
      <c r="T30" s="82"/>
      <c r="U30" s="82"/>
      <c r="V30" s="82"/>
      <c r="W30" s="82"/>
      <c r="X30" s="82"/>
      <c r="Y30" s="82"/>
      <c r="Z30" s="82"/>
      <c r="AA30" s="82"/>
      <c r="AB30" s="82"/>
      <c r="AC30" s="82"/>
      <c r="AD30" s="83"/>
      <c r="AE30" s="84">
        <f>995000+AR2*5000</f>
        <v>1005000</v>
      </c>
      <c r="AF30" s="85"/>
      <c r="AG30" s="85"/>
      <c r="AH30" s="85"/>
      <c r="AI30" s="85"/>
      <c r="AJ30" s="85"/>
      <c r="AK30" s="85"/>
      <c r="AL30" s="85"/>
      <c r="AM30" s="85"/>
      <c r="AN30" s="85"/>
      <c r="AO30" s="85"/>
      <c r="AP30" s="85"/>
      <c r="AQ30" s="86"/>
      <c r="AR30" s="84">
        <f>1280000+AR2*5000</f>
        <v>1290000</v>
      </c>
      <c r="AS30" s="85"/>
      <c r="AT30" s="85"/>
      <c r="AU30" s="85"/>
      <c r="AV30" s="85"/>
      <c r="AW30" s="85"/>
      <c r="AX30" s="85"/>
      <c r="AY30" s="85"/>
      <c r="AZ30" s="85"/>
      <c r="BA30" s="85"/>
      <c r="BB30" s="85"/>
      <c r="BC30" s="85"/>
      <c r="BD30" s="87"/>
      <c r="BF30" s="8">
        <f>SUM(R30:AQ30)</f>
        <v>1625000</v>
      </c>
    </row>
    <row r="31" spans="2:58" ht="14.25" customHeight="1">
      <c r="B31" s="94" t="s">
        <v>28</v>
      </c>
      <c r="C31" s="95"/>
      <c r="D31" s="95"/>
      <c r="E31" s="95"/>
      <c r="F31" s="95"/>
      <c r="G31" s="95"/>
      <c r="H31" s="95"/>
      <c r="I31" s="95"/>
      <c r="J31" s="95"/>
      <c r="K31" s="95"/>
      <c r="L31" s="95"/>
      <c r="M31" s="95"/>
      <c r="N31" s="95"/>
      <c r="O31" s="95"/>
      <c r="P31" s="95"/>
      <c r="Q31" s="95"/>
      <c r="R31" s="71" t="s">
        <v>39</v>
      </c>
      <c r="S31" s="72"/>
      <c r="T31" s="72"/>
      <c r="U31" s="72"/>
      <c r="V31" s="72"/>
      <c r="W31" s="72"/>
      <c r="X31" s="72"/>
      <c r="Y31" s="72"/>
      <c r="Z31" s="72"/>
      <c r="AA31" s="72"/>
      <c r="AB31" s="72"/>
      <c r="AC31" s="72"/>
      <c r="AD31" s="73"/>
      <c r="AE31" s="60" t="s">
        <v>46</v>
      </c>
      <c r="AF31" s="61"/>
      <c r="AG31" s="61"/>
      <c r="AH31" s="61"/>
      <c r="AI31" s="61"/>
      <c r="AJ31" s="61"/>
      <c r="AK31" s="61"/>
      <c r="AL31" s="61"/>
      <c r="AM31" s="61"/>
      <c r="AN31" s="61"/>
      <c r="AO31" s="61"/>
      <c r="AP31" s="61"/>
      <c r="AQ31" s="62"/>
      <c r="AR31" s="60" t="s">
        <v>15</v>
      </c>
      <c r="AS31" s="61"/>
      <c r="AT31" s="61"/>
      <c r="AU31" s="61"/>
      <c r="AV31" s="61"/>
      <c r="AW31" s="61"/>
      <c r="AX31" s="61"/>
      <c r="AY31" s="61"/>
      <c r="AZ31" s="61"/>
      <c r="BA31" s="61"/>
      <c r="BB31" s="61"/>
      <c r="BC31" s="61"/>
      <c r="BD31" s="66"/>
      <c r="BF31" s="7"/>
    </row>
    <row r="32" spans="2:58" ht="14.25" customHeight="1">
      <c r="B32" s="94"/>
      <c r="C32" s="95"/>
      <c r="D32" s="95"/>
      <c r="E32" s="95"/>
      <c r="F32" s="95"/>
      <c r="G32" s="95"/>
      <c r="H32" s="95"/>
      <c r="I32" s="95"/>
      <c r="J32" s="95"/>
      <c r="K32" s="95"/>
      <c r="L32" s="95"/>
      <c r="M32" s="95"/>
      <c r="N32" s="95"/>
      <c r="O32" s="95"/>
      <c r="P32" s="95"/>
      <c r="Q32" s="95"/>
      <c r="R32" s="74"/>
      <c r="S32" s="75"/>
      <c r="T32" s="75"/>
      <c r="U32" s="75"/>
      <c r="V32" s="75"/>
      <c r="W32" s="75"/>
      <c r="X32" s="75"/>
      <c r="Y32" s="75"/>
      <c r="Z32" s="75"/>
      <c r="AA32" s="75"/>
      <c r="AB32" s="75"/>
      <c r="AC32" s="75"/>
      <c r="AD32" s="76"/>
      <c r="AE32" s="63"/>
      <c r="AF32" s="64"/>
      <c r="AG32" s="64"/>
      <c r="AH32" s="64"/>
      <c r="AI32" s="64"/>
      <c r="AJ32" s="64"/>
      <c r="AK32" s="64"/>
      <c r="AL32" s="64"/>
      <c r="AM32" s="64"/>
      <c r="AN32" s="64"/>
      <c r="AO32" s="64"/>
      <c r="AP32" s="64"/>
      <c r="AQ32" s="65"/>
      <c r="AR32" s="63"/>
      <c r="AS32" s="64"/>
      <c r="AT32" s="64"/>
      <c r="AU32" s="64"/>
      <c r="AV32" s="64"/>
      <c r="AW32" s="64"/>
      <c r="AX32" s="64"/>
      <c r="AY32" s="64"/>
      <c r="AZ32" s="64"/>
      <c r="BA32" s="64"/>
      <c r="BB32" s="64"/>
      <c r="BC32" s="64"/>
      <c r="BD32" s="67"/>
      <c r="BF32" s="6"/>
    </row>
    <row r="33" spans="2:58" ht="14.25" customHeight="1">
      <c r="B33" s="94"/>
      <c r="C33" s="95"/>
      <c r="D33" s="95"/>
      <c r="E33" s="95"/>
      <c r="F33" s="95"/>
      <c r="G33" s="95"/>
      <c r="H33" s="95"/>
      <c r="I33" s="95"/>
      <c r="J33" s="95"/>
      <c r="K33" s="95"/>
      <c r="L33" s="95"/>
      <c r="M33" s="95"/>
      <c r="N33" s="95"/>
      <c r="O33" s="95"/>
      <c r="P33" s="95"/>
      <c r="Q33" s="95"/>
      <c r="R33" s="81">
        <f>725000+AR2*5000</f>
        <v>735000</v>
      </c>
      <c r="S33" s="82"/>
      <c r="T33" s="82"/>
      <c r="U33" s="82"/>
      <c r="V33" s="82"/>
      <c r="W33" s="82"/>
      <c r="X33" s="82"/>
      <c r="Y33" s="82"/>
      <c r="Z33" s="82"/>
      <c r="AA33" s="82"/>
      <c r="AB33" s="82"/>
      <c r="AC33" s="82"/>
      <c r="AD33" s="83"/>
      <c r="AE33" s="84">
        <f>1290000+AR2*5000</f>
        <v>1300000</v>
      </c>
      <c r="AF33" s="85"/>
      <c r="AG33" s="85"/>
      <c r="AH33" s="85"/>
      <c r="AI33" s="85"/>
      <c r="AJ33" s="85"/>
      <c r="AK33" s="85"/>
      <c r="AL33" s="85"/>
      <c r="AM33" s="85"/>
      <c r="AN33" s="85"/>
      <c r="AO33" s="85"/>
      <c r="AP33" s="85"/>
      <c r="AQ33" s="86"/>
      <c r="AR33" s="84">
        <f>1400000+AR2*5000</f>
        <v>1410000</v>
      </c>
      <c r="AS33" s="85"/>
      <c r="AT33" s="85"/>
      <c r="AU33" s="85"/>
      <c r="AV33" s="85"/>
      <c r="AW33" s="85"/>
      <c r="AX33" s="85"/>
      <c r="AY33" s="85"/>
      <c r="AZ33" s="85"/>
      <c r="BA33" s="85"/>
      <c r="BB33" s="85"/>
      <c r="BC33" s="85"/>
      <c r="BD33" s="87"/>
      <c r="BF33" s="8">
        <f>SUM(R33:AQ33)</f>
        <v>2035000</v>
      </c>
    </row>
    <row r="34" spans="2:58" ht="14.25" customHeight="1">
      <c r="B34" s="94" t="s">
        <v>29</v>
      </c>
      <c r="C34" s="95"/>
      <c r="D34" s="95"/>
      <c r="E34" s="95"/>
      <c r="F34" s="95"/>
      <c r="G34" s="95"/>
      <c r="H34" s="95"/>
      <c r="I34" s="95"/>
      <c r="J34" s="95"/>
      <c r="K34" s="95"/>
      <c r="L34" s="95"/>
      <c r="M34" s="95"/>
      <c r="N34" s="95"/>
      <c r="O34" s="95"/>
      <c r="P34" s="95"/>
      <c r="Q34" s="95"/>
      <c r="R34" s="71" t="s">
        <v>40</v>
      </c>
      <c r="S34" s="72"/>
      <c r="T34" s="72"/>
      <c r="U34" s="72"/>
      <c r="V34" s="72"/>
      <c r="W34" s="72"/>
      <c r="X34" s="72"/>
      <c r="Y34" s="72"/>
      <c r="Z34" s="72"/>
      <c r="AA34" s="72"/>
      <c r="AB34" s="72"/>
      <c r="AC34" s="72"/>
      <c r="AD34" s="73"/>
      <c r="AE34" s="60" t="s">
        <v>47</v>
      </c>
      <c r="AF34" s="61"/>
      <c r="AG34" s="61"/>
      <c r="AH34" s="61"/>
      <c r="AI34" s="61"/>
      <c r="AJ34" s="61"/>
      <c r="AK34" s="61"/>
      <c r="AL34" s="61"/>
      <c r="AM34" s="61"/>
      <c r="AN34" s="61"/>
      <c r="AO34" s="61"/>
      <c r="AP34" s="61"/>
      <c r="AQ34" s="62"/>
      <c r="AR34" s="60" t="s">
        <v>56</v>
      </c>
      <c r="AS34" s="61"/>
      <c r="AT34" s="61"/>
      <c r="AU34" s="61"/>
      <c r="AV34" s="61"/>
      <c r="AW34" s="61"/>
      <c r="AX34" s="61"/>
      <c r="AY34" s="61"/>
      <c r="AZ34" s="61"/>
      <c r="BA34" s="61"/>
      <c r="BB34" s="61"/>
      <c r="BC34" s="61"/>
      <c r="BD34" s="66"/>
      <c r="BF34" s="7"/>
    </row>
    <row r="35" spans="2:58" ht="14.25" customHeight="1">
      <c r="B35" s="94"/>
      <c r="C35" s="95"/>
      <c r="D35" s="95"/>
      <c r="E35" s="95"/>
      <c r="F35" s="95"/>
      <c r="G35" s="95"/>
      <c r="H35" s="95"/>
      <c r="I35" s="95"/>
      <c r="J35" s="95"/>
      <c r="K35" s="95"/>
      <c r="L35" s="95"/>
      <c r="M35" s="95"/>
      <c r="N35" s="95"/>
      <c r="O35" s="95"/>
      <c r="P35" s="95"/>
      <c r="Q35" s="95"/>
      <c r="R35" s="74"/>
      <c r="S35" s="75"/>
      <c r="T35" s="75"/>
      <c r="U35" s="75"/>
      <c r="V35" s="75"/>
      <c r="W35" s="75"/>
      <c r="X35" s="75"/>
      <c r="Y35" s="75"/>
      <c r="Z35" s="75"/>
      <c r="AA35" s="75"/>
      <c r="AB35" s="75"/>
      <c r="AC35" s="75"/>
      <c r="AD35" s="76"/>
      <c r="AE35" s="63"/>
      <c r="AF35" s="64"/>
      <c r="AG35" s="64"/>
      <c r="AH35" s="64"/>
      <c r="AI35" s="64"/>
      <c r="AJ35" s="64"/>
      <c r="AK35" s="64"/>
      <c r="AL35" s="64"/>
      <c r="AM35" s="64"/>
      <c r="AN35" s="64"/>
      <c r="AO35" s="64"/>
      <c r="AP35" s="64"/>
      <c r="AQ35" s="65"/>
      <c r="AR35" s="63"/>
      <c r="AS35" s="64"/>
      <c r="AT35" s="64"/>
      <c r="AU35" s="64"/>
      <c r="AV35" s="64"/>
      <c r="AW35" s="64"/>
      <c r="AX35" s="64"/>
      <c r="AY35" s="64"/>
      <c r="AZ35" s="64"/>
      <c r="BA35" s="64"/>
      <c r="BB35" s="64"/>
      <c r="BC35" s="64"/>
      <c r="BD35" s="67"/>
      <c r="BF35" s="6"/>
    </row>
    <row r="36" spans="2:58" ht="14.25" customHeight="1">
      <c r="B36" s="94"/>
      <c r="C36" s="95"/>
      <c r="D36" s="95"/>
      <c r="E36" s="95"/>
      <c r="F36" s="95"/>
      <c r="G36" s="95"/>
      <c r="H36" s="95"/>
      <c r="I36" s="95"/>
      <c r="J36" s="95"/>
      <c r="K36" s="95"/>
      <c r="L36" s="95"/>
      <c r="M36" s="95"/>
      <c r="N36" s="95"/>
      <c r="O36" s="95"/>
      <c r="P36" s="95"/>
      <c r="Q36" s="95"/>
      <c r="R36" s="81">
        <f>910000+AR2*5000</f>
        <v>920000</v>
      </c>
      <c r="S36" s="82"/>
      <c r="T36" s="82"/>
      <c r="U36" s="82"/>
      <c r="V36" s="82"/>
      <c r="W36" s="82"/>
      <c r="X36" s="82"/>
      <c r="Y36" s="82"/>
      <c r="Z36" s="82"/>
      <c r="AA36" s="82"/>
      <c r="AB36" s="82"/>
      <c r="AC36" s="82"/>
      <c r="AD36" s="83"/>
      <c r="AE36" s="84">
        <f>1370000+AR2*5000</f>
        <v>1380000</v>
      </c>
      <c r="AF36" s="85"/>
      <c r="AG36" s="85"/>
      <c r="AH36" s="85"/>
      <c r="AI36" s="85"/>
      <c r="AJ36" s="85"/>
      <c r="AK36" s="85"/>
      <c r="AL36" s="85"/>
      <c r="AM36" s="85"/>
      <c r="AN36" s="85"/>
      <c r="AO36" s="85"/>
      <c r="AP36" s="85"/>
      <c r="AQ36" s="86"/>
      <c r="AR36" s="84">
        <f>1620000+AR2*5000</f>
        <v>1630000</v>
      </c>
      <c r="AS36" s="85"/>
      <c r="AT36" s="85"/>
      <c r="AU36" s="85"/>
      <c r="AV36" s="85"/>
      <c r="AW36" s="85"/>
      <c r="AX36" s="85"/>
      <c r="AY36" s="85"/>
      <c r="AZ36" s="85"/>
      <c r="BA36" s="85"/>
      <c r="BB36" s="85"/>
      <c r="BC36" s="85"/>
      <c r="BD36" s="87"/>
      <c r="BF36" s="8">
        <f>SUM(R36:AQ36)</f>
        <v>2300000</v>
      </c>
    </row>
    <row r="37" spans="2:58" ht="14.25" customHeight="1">
      <c r="B37" s="94" t="s">
        <v>30</v>
      </c>
      <c r="C37" s="95"/>
      <c r="D37" s="95"/>
      <c r="E37" s="95"/>
      <c r="F37" s="95"/>
      <c r="G37" s="95"/>
      <c r="H37" s="95"/>
      <c r="I37" s="95"/>
      <c r="J37" s="95"/>
      <c r="K37" s="95"/>
      <c r="L37" s="95"/>
      <c r="M37" s="95"/>
      <c r="N37" s="95"/>
      <c r="O37" s="95"/>
      <c r="P37" s="95"/>
      <c r="Q37" s="95"/>
      <c r="R37" s="71" t="s">
        <v>50</v>
      </c>
      <c r="S37" s="72"/>
      <c r="T37" s="72"/>
      <c r="U37" s="72"/>
      <c r="V37" s="72"/>
      <c r="W37" s="72"/>
      <c r="X37" s="72"/>
      <c r="Y37" s="72"/>
      <c r="Z37" s="72"/>
      <c r="AA37" s="72"/>
      <c r="AB37" s="72"/>
      <c r="AC37" s="72"/>
      <c r="AD37" s="73"/>
      <c r="AE37" s="60" t="s">
        <v>48</v>
      </c>
      <c r="AF37" s="61"/>
      <c r="AG37" s="61"/>
      <c r="AH37" s="61"/>
      <c r="AI37" s="61"/>
      <c r="AJ37" s="61"/>
      <c r="AK37" s="61"/>
      <c r="AL37" s="61"/>
      <c r="AM37" s="61"/>
      <c r="AN37" s="61"/>
      <c r="AO37" s="61"/>
      <c r="AP37" s="61"/>
      <c r="AQ37" s="62"/>
      <c r="AR37" s="60" t="s">
        <v>57</v>
      </c>
      <c r="AS37" s="61"/>
      <c r="AT37" s="61"/>
      <c r="AU37" s="61"/>
      <c r="AV37" s="61"/>
      <c r="AW37" s="61"/>
      <c r="AX37" s="61"/>
      <c r="AY37" s="61"/>
      <c r="AZ37" s="61"/>
      <c r="BA37" s="61"/>
      <c r="BB37" s="61"/>
      <c r="BC37" s="61"/>
      <c r="BD37" s="66"/>
      <c r="BF37" s="7"/>
    </row>
    <row r="38" spans="2:58" ht="14.25" customHeight="1">
      <c r="B38" s="94"/>
      <c r="C38" s="95"/>
      <c r="D38" s="95"/>
      <c r="E38" s="95"/>
      <c r="F38" s="95"/>
      <c r="G38" s="95"/>
      <c r="H38" s="95"/>
      <c r="I38" s="95"/>
      <c r="J38" s="95"/>
      <c r="K38" s="95"/>
      <c r="L38" s="95"/>
      <c r="M38" s="95"/>
      <c r="N38" s="95"/>
      <c r="O38" s="95"/>
      <c r="P38" s="95"/>
      <c r="Q38" s="95"/>
      <c r="R38" s="74"/>
      <c r="S38" s="75"/>
      <c r="T38" s="75"/>
      <c r="U38" s="75"/>
      <c r="V38" s="75"/>
      <c r="W38" s="75"/>
      <c r="X38" s="75"/>
      <c r="Y38" s="75"/>
      <c r="Z38" s="75"/>
      <c r="AA38" s="75"/>
      <c r="AB38" s="75"/>
      <c r="AC38" s="75"/>
      <c r="AD38" s="76"/>
      <c r="AE38" s="63"/>
      <c r="AF38" s="64"/>
      <c r="AG38" s="64"/>
      <c r="AH38" s="64"/>
      <c r="AI38" s="64"/>
      <c r="AJ38" s="64"/>
      <c r="AK38" s="64"/>
      <c r="AL38" s="64"/>
      <c r="AM38" s="64"/>
      <c r="AN38" s="64"/>
      <c r="AO38" s="64"/>
      <c r="AP38" s="64"/>
      <c r="AQ38" s="65"/>
      <c r="AR38" s="63"/>
      <c r="AS38" s="64"/>
      <c r="AT38" s="64"/>
      <c r="AU38" s="64"/>
      <c r="AV38" s="64"/>
      <c r="AW38" s="64"/>
      <c r="AX38" s="64"/>
      <c r="AY38" s="64"/>
      <c r="AZ38" s="64"/>
      <c r="BA38" s="64"/>
      <c r="BB38" s="64"/>
      <c r="BC38" s="64"/>
      <c r="BD38" s="67"/>
      <c r="BF38" s="6"/>
    </row>
    <row r="39" spans="2:58" ht="14.25" customHeight="1">
      <c r="B39" s="94"/>
      <c r="C39" s="95"/>
      <c r="D39" s="95"/>
      <c r="E39" s="95"/>
      <c r="F39" s="95"/>
      <c r="G39" s="95"/>
      <c r="H39" s="95"/>
      <c r="I39" s="95"/>
      <c r="J39" s="95"/>
      <c r="K39" s="95"/>
      <c r="L39" s="95"/>
      <c r="M39" s="95"/>
      <c r="N39" s="95"/>
      <c r="O39" s="95"/>
      <c r="P39" s="95"/>
      <c r="Q39" s="95"/>
      <c r="R39" s="81">
        <f>1170000+AR2*5000</f>
        <v>1180000</v>
      </c>
      <c r="S39" s="82"/>
      <c r="T39" s="82"/>
      <c r="U39" s="82"/>
      <c r="V39" s="82"/>
      <c r="W39" s="82"/>
      <c r="X39" s="82"/>
      <c r="Y39" s="82"/>
      <c r="Z39" s="82"/>
      <c r="AA39" s="82"/>
      <c r="AB39" s="82"/>
      <c r="AC39" s="82"/>
      <c r="AD39" s="83"/>
      <c r="AE39" s="84">
        <f>1750000+AR2*5000</f>
        <v>1760000</v>
      </c>
      <c r="AF39" s="85"/>
      <c r="AG39" s="85"/>
      <c r="AH39" s="85"/>
      <c r="AI39" s="85"/>
      <c r="AJ39" s="85"/>
      <c r="AK39" s="85"/>
      <c r="AL39" s="85"/>
      <c r="AM39" s="85"/>
      <c r="AN39" s="85"/>
      <c r="AO39" s="85"/>
      <c r="AP39" s="85"/>
      <c r="AQ39" s="86"/>
      <c r="AR39" s="84">
        <f>2260000+AR2*5000</f>
        <v>2270000</v>
      </c>
      <c r="AS39" s="85"/>
      <c r="AT39" s="85"/>
      <c r="AU39" s="85"/>
      <c r="AV39" s="85"/>
      <c r="AW39" s="85"/>
      <c r="AX39" s="85"/>
      <c r="AY39" s="85"/>
      <c r="AZ39" s="85"/>
      <c r="BA39" s="85"/>
      <c r="BB39" s="85"/>
      <c r="BC39" s="85"/>
      <c r="BD39" s="87"/>
      <c r="BF39" s="8">
        <f>SUM(R39:AQ39)</f>
        <v>2940000</v>
      </c>
    </row>
    <row r="40" spans="2:58" ht="14.25" customHeight="1">
      <c r="B40" s="94" t="s">
        <v>31</v>
      </c>
      <c r="C40" s="95"/>
      <c r="D40" s="95"/>
      <c r="E40" s="95"/>
      <c r="F40" s="95"/>
      <c r="G40" s="95"/>
      <c r="H40" s="95"/>
      <c r="I40" s="95"/>
      <c r="J40" s="95"/>
      <c r="K40" s="95"/>
      <c r="L40" s="95"/>
      <c r="M40" s="95"/>
      <c r="N40" s="95"/>
      <c r="O40" s="95"/>
      <c r="P40" s="95"/>
      <c r="Q40" s="95"/>
      <c r="R40" s="71" t="s">
        <v>51</v>
      </c>
      <c r="S40" s="72"/>
      <c r="T40" s="72"/>
      <c r="U40" s="72"/>
      <c r="V40" s="72"/>
      <c r="W40" s="72"/>
      <c r="X40" s="72"/>
      <c r="Y40" s="72"/>
      <c r="Z40" s="72"/>
      <c r="AA40" s="72"/>
      <c r="AB40" s="72"/>
      <c r="AC40" s="72"/>
      <c r="AD40" s="73"/>
      <c r="AE40" s="60" t="s">
        <v>49</v>
      </c>
      <c r="AF40" s="61"/>
      <c r="AG40" s="61"/>
      <c r="AH40" s="61"/>
      <c r="AI40" s="61"/>
      <c r="AJ40" s="61"/>
      <c r="AK40" s="61"/>
      <c r="AL40" s="61"/>
      <c r="AM40" s="61"/>
      <c r="AN40" s="61"/>
      <c r="AO40" s="61"/>
      <c r="AP40" s="61"/>
      <c r="AQ40" s="62"/>
      <c r="AR40" s="60" t="s">
        <v>65</v>
      </c>
      <c r="AS40" s="61"/>
      <c r="AT40" s="61"/>
      <c r="AU40" s="61"/>
      <c r="AV40" s="61"/>
      <c r="AW40" s="61"/>
      <c r="AX40" s="61"/>
      <c r="AY40" s="61"/>
      <c r="AZ40" s="61"/>
      <c r="BA40" s="61"/>
      <c r="BB40" s="61"/>
      <c r="BC40" s="61"/>
      <c r="BD40" s="66"/>
      <c r="BF40" s="7"/>
    </row>
    <row r="41" spans="2:58" ht="14.25" customHeight="1">
      <c r="B41" s="107"/>
      <c r="C41" s="108"/>
      <c r="D41" s="108"/>
      <c r="E41" s="108"/>
      <c r="F41" s="108"/>
      <c r="G41" s="108"/>
      <c r="H41" s="108"/>
      <c r="I41" s="108"/>
      <c r="J41" s="108"/>
      <c r="K41" s="108"/>
      <c r="L41" s="108"/>
      <c r="M41" s="108"/>
      <c r="N41" s="108"/>
      <c r="O41" s="108"/>
      <c r="P41" s="108"/>
      <c r="Q41" s="108"/>
      <c r="R41" s="74"/>
      <c r="S41" s="75"/>
      <c r="T41" s="75"/>
      <c r="U41" s="75"/>
      <c r="V41" s="75"/>
      <c r="W41" s="75"/>
      <c r="X41" s="75"/>
      <c r="Y41" s="75"/>
      <c r="Z41" s="75"/>
      <c r="AA41" s="75"/>
      <c r="AB41" s="75"/>
      <c r="AC41" s="75"/>
      <c r="AD41" s="76"/>
      <c r="AE41" s="63"/>
      <c r="AF41" s="64"/>
      <c r="AG41" s="64"/>
      <c r="AH41" s="64"/>
      <c r="AI41" s="64"/>
      <c r="AJ41" s="64"/>
      <c r="AK41" s="64"/>
      <c r="AL41" s="64"/>
      <c r="AM41" s="64"/>
      <c r="AN41" s="64"/>
      <c r="AO41" s="64"/>
      <c r="AP41" s="64"/>
      <c r="AQ41" s="65"/>
      <c r="AR41" s="63"/>
      <c r="AS41" s="64"/>
      <c r="AT41" s="64"/>
      <c r="AU41" s="64"/>
      <c r="AV41" s="64"/>
      <c r="AW41" s="64"/>
      <c r="AX41" s="64"/>
      <c r="AY41" s="64"/>
      <c r="AZ41" s="64"/>
      <c r="BA41" s="64"/>
      <c r="BB41" s="64"/>
      <c r="BC41" s="64"/>
      <c r="BD41" s="67"/>
      <c r="BF41" s="6"/>
    </row>
    <row r="42" spans="2:58" ht="14.25" customHeight="1" thickBot="1">
      <c r="B42" s="109"/>
      <c r="C42" s="110"/>
      <c r="D42" s="110"/>
      <c r="E42" s="110"/>
      <c r="F42" s="110"/>
      <c r="G42" s="110"/>
      <c r="H42" s="110"/>
      <c r="I42" s="110"/>
      <c r="J42" s="110"/>
      <c r="K42" s="110"/>
      <c r="L42" s="110"/>
      <c r="M42" s="110"/>
      <c r="N42" s="110"/>
      <c r="O42" s="110"/>
      <c r="P42" s="110"/>
      <c r="Q42" s="110"/>
      <c r="R42" s="77">
        <f>1395000+AR2*5000</f>
        <v>1405000</v>
      </c>
      <c r="S42" s="78"/>
      <c r="T42" s="78"/>
      <c r="U42" s="78"/>
      <c r="V42" s="78"/>
      <c r="W42" s="78"/>
      <c r="X42" s="78"/>
      <c r="Y42" s="78"/>
      <c r="Z42" s="78"/>
      <c r="AA42" s="78"/>
      <c r="AB42" s="78"/>
      <c r="AC42" s="78"/>
      <c r="AD42" s="79"/>
      <c r="AE42" s="68">
        <f>1910000+AR2*5000</f>
        <v>1920000</v>
      </c>
      <c r="AF42" s="69"/>
      <c r="AG42" s="69"/>
      <c r="AH42" s="69"/>
      <c r="AI42" s="69"/>
      <c r="AJ42" s="69"/>
      <c r="AK42" s="69"/>
      <c r="AL42" s="69"/>
      <c r="AM42" s="69"/>
      <c r="AN42" s="69"/>
      <c r="AO42" s="69"/>
      <c r="AP42" s="69"/>
      <c r="AQ42" s="80"/>
      <c r="AR42" s="68">
        <f>2400000+AR2*5000</f>
        <v>2410000</v>
      </c>
      <c r="AS42" s="69"/>
      <c r="AT42" s="69"/>
      <c r="AU42" s="69"/>
      <c r="AV42" s="69"/>
      <c r="AW42" s="69"/>
      <c r="AX42" s="69"/>
      <c r="AY42" s="69"/>
      <c r="AZ42" s="69"/>
      <c r="BA42" s="69"/>
      <c r="BB42" s="69"/>
      <c r="BC42" s="69"/>
      <c r="BD42" s="70"/>
      <c r="BF42" s="9">
        <f>SUM(R42:AQ42)</f>
        <v>3325000</v>
      </c>
    </row>
    <row r="43" spans="2:56" ht="14.25"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2:56" ht="14.2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row>
  </sheetData>
  <sheetProtection/>
  <mergeCells count="88">
    <mergeCell ref="B40:Q42"/>
    <mergeCell ref="BF11:BF12"/>
    <mergeCell ref="BF7:BF10"/>
    <mergeCell ref="AR37:BD38"/>
    <mergeCell ref="AR39:BD39"/>
    <mergeCell ref="B28:Q30"/>
    <mergeCell ref="B31:Q33"/>
    <mergeCell ref="B37:Q39"/>
    <mergeCell ref="R37:AD38"/>
    <mergeCell ref="R39:AD39"/>
    <mergeCell ref="AE37:AQ38"/>
    <mergeCell ref="AE39:AQ39"/>
    <mergeCell ref="AR31:BD32"/>
    <mergeCell ref="AR33:BD33"/>
    <mergeCell ref="AR34:BD35"/>
    <mergeCell ref="AR36:BD36"/>
    <mergeCell ref="AE31:AQ32"/>
    <mergeCell ref="AE33:AQ33"/>
    <mergeCell ref="B25:Q27"/>
    <mergeCell ref="R7:AD10"/>
    <mergeCell ref="AE7:BD8"/>
    <mergeCell ref="AE9:AQ10"/>
    <mergeCell ref="AR9:BD10"/>
    <mergeCell ref="B22:Q24"/>
    <mergeCell ref="B11:Q12"/>
    <mergeCell ref="B13:Q15"/>
    <mergeCell ref="B16:Q18"/>
    <mergeCell ref="B19:Q21"/>
    <mergeCell ref="AR25:BD26"/>
    <mergeCell ref="AR27:BD27"/>
    <mergeCell ref="AR28:BD29"/>
    <mergeCell ref="AR30:BD30"/>
    <mergeCell ref="B44:BD44"/>
    <mergeCell ref="B34:Q36"/>
    <mergeCell ref="R34:AD35"/>
    <mergeCell ref="R36:AD36"/>
    <mergeCell ref="AE34:AQ35"/>
    <mergeCell ref="AE36:AQ36"/>
    <mergeCell ref="B7:Q10"/>
    <mergeCell ref="BB2:BD3"/>
    <mergeCell ref="AR22:BD23"/>
    <mergeCell ref="AR24:BD24"/>
    <mergeCell ref="R25:AD26"/>
    <mergeCell ref="R27:AD27"/>
    <mergeCell ref="AE25:AQ26"/>
    <mergeCell ref="AE27:AQ27"/>
    <mergeCell ref="B2:AD3"/>
    <mergeCell ref="AE2:AQ3"/>
    <mergeCell ref="AR2:BA3"/>
    <mergeCell ref="R21:AD21"/>
    <mergeCell ref="AE19:AQ20"/>
    <mergeCell ref="AE21:AQ21"/>
    <mergeCell ref="AR19:BD20"/>
    <mergeCell ref="AR21:BD21"/>
    <mergeCell ref="B6:AT6"/>
    <mergeCell ref="AU6:BD6"/>
    <mergeCell ref="AR15:BD15"/>
    <mergeCell ref="AR16:BD17"/>
    <mergeCell ref="AR18:BD18"/>
    <mergeCell ref="R19:AD20"/>
    <mergeCell ref="R15:AD15"/>
    <mergeCell ref="R16:AD17"/>
    <mergeCell ref="R18:AD18"/>
    <mergeCell ref="AE16:AQ17"/>
    <mergeCell ref="AE18:AQ18"/>
    <mergeCell ref="AE15:AQ15"/>
    <mergeCell ref="R28:AD29"/>
    <mergeCell ref="R30:AD30"/>
    <mergeCell ref="AE28:AQ29"/>
    <mergeCell ref="AE30:AQ30"/>
    <mergeCell ref="R31:AD32"/>
    <mergeCell ref="R33:AD33"/>
    <mergeCell ref="R22:AD23"/>
    <mergeCell ref="R24:AD24"/>
    <mergeCell ref="AE22:AQ23"/>
    <mergeCell ref="AE24:AQ24"/>
    <mergeCell ref="R11:AD12"/>
    <mergeCell ref="AE11:AQ12"/>
    <mergeCell ref="AR11:BD12"/>
    <mergeCell ref="R13:AD14"/>
    <mergeCell ref="AE13:AQ14"/>
    <mergeCell ref="AR13:BD14"/>
    <mergeCell ref="AR40:BD41"/>
    <mergeCell ref="AR42:BD42"/>
    <mergeCell ref="R40:AD41"/>
    <mergeCell ref="R42:AD42"/>
    <mergeCell ref="AE40:AQ41"/>
    <mergeCell ref="AE42:AQ42"/>
  </mergeCells>
  <printOptions/>
  <pageMargins left="0.7874015748031497" right="0.7874015748031497" top="0.7874015748031497" bottom="0.7874015748031497" header="0.5118110236220472" footer="0.5118110236220472"/>
  <pageSetup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D46"/>
  <sheetViews>
    <sheetView showGridLines="0" zoomScalePageLayoutView="0" workbookViewId="0" topLeftCell="A1">
      <selection activeCell="D1" sqref="D1"/>
    </sheetView>
  </sheetViews>
  <sheetFormatPr defaultColWidth="9.00390625" defaultRowHeight="13.5"/>
  <cols>
    <col min="1" max="1" width="5.625" style="142" customWidth="1"/>
    <col min="2" max="2" width="45.625" style="116" customWidth="1"/>
    <col min="3" max="4" width="15.625" style="117" customWidth="1"/>
    <col min="5" max="16384" width="9.00390625" style="117" customWidth="1"/>
  </cols>
  <sheetData>
    <row r="1" spans="1:4" ht="19.5" customHeight="1">
      <c r="A1" s="115"/>
      <c r="D1" s="118" t="s">
        <v>73</v>
      </c>
    </row>
    <row r="2" spans="1:4" ht="19.5" customHeight="1">
      <c r="A2" s="115"/>
      <c r="D2" s="118"/>
    </row>
    <row r="3" ht="19.5" customHeight="1">
      <c r="A3" s="116" t="s">
        <v>88</v>
      </c>
    </row>
    <row r="4" ht="19.5" customHeight="1">
      <c r="A4" s="116" t="s">
        <v>74</v>
      </c>
    </row>
    <row r="5" ht="19.5" customHeight="1" thickBot="1">
      <c r="A5" s="115" t="s">
        <v>75</v>
      </c>
    </row>
    <row r="6" spans="1:4" ht="19.5" customHeight="1">
      <c r="A6" s="119" t="s">
        <v>89</v>
      </c>
      <c r="B6" s="120" t="s">
        <v>76</v>
      </c>
      <c r="C6" s="121" t="s">
        <v>77</v>
      </c>
      <c r="D6" s="122" t="s">
        <v>78</v>
      </c>
    </row>
    <row r="7" spans="1:4" ht="19.5" customHeight="1">
      <c r="A7" s="123"/>
      <c r="B7" s="124"/>
      <c r="C7" s="125" t="s">
        <v>79</v>
      </c>
      <c r="D7" s="126" t="s">
        <v>79</v>
      </c>
    </row>
    <row r="8" spans="1:4" ht="39.75" customHeight="1">
      <c r="A8" s="127" t="s">
        <v>90</v>
      </c>
      <c r="B8" s="128" t="s">
        <v>80</v>
      </c>
      <c r="C8" s="129">
        <v>0.1</v>
      </c>
      <c r="D8" s="130">
        <v>0.1</v>
      </c>
    </row>
    <row r="9" spans="1:4" ht="49.5" customHeight="1">
      <c r="A9" s="127" t="s">
        <v>91</v>
      </c>
      <c r="B9" s="128" t="s">
        <v>81</v>
      </c>
      <c r="C9" s="129">
        <v>0.1</v>
      </c>
      <c r="D9" s="130">
        <v>0.1</v>
      </c>
    </row>
    <row r="10" spans="1:4" ht="39.75" customHeight="1">
      <c r="A10" s="127" t="s">
        <v>92</v>
      </c>
      <c r="B10" s="128" t="s">
        <v>82</v>
      </c>
      <c r="C10" s="129">
        <v>0.05</v>
      </c>
      <c r="D10" s="126" t="s">
        <v>93</v>
      </c>
    </row>
    <row r="11" spans="1:4" ht="90" customHeight="1">
      <c r="A11" s="127" t="s">
        <v>94</v>
      </c>
      <c r="B11" s="128" t="s">
        <v>83</v>
      </c>
      <c r="C11" s="129">
        <v>0.05</v>
      </c>
      <c r="D11" s="130">
        <v>0.05</v>
      </c>
    </row>
    <row r="12" spans="1:4" ht="105" customHeight="1">
      <c r="A12" s="127" t="s">
        <v>95</v>
      </c>
      <c r="B12" s="128" t="s">
        <v>84</v>
      </c>
      <c r="C12" s="129">
        <v>0.05</v>
      </c>
      <c r="D12" s="130">
        <v>0.05</v>
      </c>
    </row>
    <row r="13" spans="1:4" ht="39.75" customHeight="1">
      <c r="A13" s="127" t="s">
        <v>96</v>
      </c>
      <c r="B13" s="128" t="s">
        <v>85</v>
      </c>
      <c r="C13" s="129">
        <v>0.1</v>
      </c>
      <c r="D13" s="126" t="s">
        <v>93</v>
      </c>
    </row>
    <row r="14" spans="1:4" ht="54.75" customHeight="1">
      <c r="A14" s="127" t="s">
        <v>97</v>
      </c>
      <c r="B14" s="128" t="s">
        <v>86</v>
      </c>
      <c r="C14" s="125" t="s">
        <v>93</v>
      </c>
      <c r="D14" s="130">
        <v>0.1</v>
      </c>
    </row>
    <row r="15" spans="1:4" ht="64.5" customHeight="1" thickBot="1">
      <c r="A15" s="131" t="s">
        <v>98</v>
      </c>
      <c r="B15" s="132" t="s">
        <v>87</v>
      </c>
      <c r="C15" s="133">
        <v>0.1</v>
      </c>
      <c r="D15" s="134">
        <v>0.1</v>
      </c>
    </row>
    <row r="16" spans="1:4" ht="39.75" customHeight="1">
      <c r="A16" s="135"/>
      <c r="B16" s="136"/>
      <c r="C16" s="137"/>
      <c r="D16" s="137"/>
    </row>
    <row r="17" spans="1:4" ht="39.75" customHeight="1">
      <c r="A17" s="138"/>
      <c r="B17" s="139"/>
      <c r="C17" s="140"/>
      <c r="D17" s="140"/>
    </row>
    <row r="18" spans="1:4" ht="39.75" customHeight="1">
      <c r="A18" s="138"/>
      <c r="B18" s="139"/>
      <c r="C18" s="140"/>
      <c r="D18" s="140"/>
    </row>
    <row r="19" spans="1:4" ht="39.75" customHeight="1">
      <c r="A19" s="138"/>
      <c r="B19" s="139"/>
      <c r="C19" s="140"/>
      <c r="D19" s="140"/>
    </row>
    <row r="20" spans="1:4" ht="39.75" customHeight="1">
      <c r="A20" s="138"/>
      <c r="B20" s="139"/>
      <c r="C20" s="140"/>
      <c r="D20" s="140"/>
    </row>
    <row r="21" spans="1:4" ht="39.75" customHeight="1">
      <c r="A21" s="138"/>
      <c r="B21" s="139"/>
      <c r="C21" s="140"/>
      <c r="D21" s="140"/>
    </row>
    <row r="22" spans="1:4" ht="39.75" customHeight="1">
      <c r="A22" s="138"/>
      <c r="B22" s="139"/>
      <c r="C22" s="140"/>
      <c r="D22" s="140"/>
    </row>
    <row r="23" spans="1:4" ht="39.75" customHeight="1">
      <c r="A23" s="138"/>
      <c r="B23" s="139"/>
      <c r="C23" s="140"/>
      <c r="D23" s="140"/>
    </row>
    <row r="24" spans="1:4" ht="39.75" customHeight="1">
      <c r="A24" s="138"/>
      <c r="B24" s="139"/>
      <c r="C24" s="140"/>
      <c r="D24" s="140"/>
    </row>
    <row r="25" spans="1:4" ht="39.75" customHeight="1">
      <c r="A25" s="138"/>
      <c r="B25" s="139"/>
      <c r="C25" s="140"/>
      <c r="D25" s="140"/>
    </row>
    <row r="26" spans="1:4" ht="39.75" customHeight="1">
      <c r="A26" s="138"/>
      <c r="B26" s="139"/>
      <c r="C26" s="140"/>
      <c r="D26" s="140"/>
    </row>
    <row r="27" spans="1:4" ht="39.75" customHeight="1">
      <c r="A27" s="138"/>
      <c r="B27" s="139"/>
      <c r="C27" s="140"/>
      <c r="D27" s="140"/>
    </row>
    <row r="28" spans="1:4" ht="39.75" customHeight="1">
      <c r="A28" s="138"/>
      <c r="B28" s="139"/>
      <c r="C28" s="140"/>
      <c r="D28" s="140"/>
    </row>
    <row r="29" spans="1:4" ht="39.75" customHeight="1">
      <c r="A29" s="138"/>
      <c r="B29" s="139"/>
      <c r="C29" s="140"/>
      <c r="D29" s="140"/>
    </row>
    <row r="30" spans="1:4" ht="39.75" customHeight="1">
      <c r="A30" s="138"/>
      <c r="B30" s="139"/>
      <c r="C30" s="140"/>
      <c r="D30" s="140"/>
    </row>
    <row r="31" spans="1:4" ht="39.75" customHeight="1">
      <c r="A31" s="138"/>
      <c r="B31" s="139"/>
      <c r="C31" s="140"/>
      <c r="D31" s="140"/>
    </row>
    <row r="32" spans="1:4" ht="39.75" customHeight="1">
      <c r="A32" s="138"/>
      <c r="B32" s="141"/>
      <c r="C32" s="140"/>
      <c r="D32" s="140"/>
    </row>
    <row r="33" spans="1:4" ht="39.75" customHeight="1">
      <c r="A33" s="138"/>
      <c r="B33" s="141"/>
      <c r="C33" s="140"/>
      <c r="D33" s="140"/>
    </row>
    <row r="34" spans="1:4" ht="19.5" customHeight="1">
      <c r="A34" s="138"/>
      <c r="B34" s="141"/>
      <c r="C34" s="140"/>
      <c r="D34" s="140"/>
    </row>
    <row r="35" spans="1:4" ht="19.5" customHeight="1">
      <c r="A35" s="138"/>
      <c r="B35" s="141"/>
      <c r="C35" s="140"/>
      <c r="D35" s="140"/>
    </row>
    <row r="36" spans="1:4" ht="19.5" customHeight="1">
      <c r="A36" s="138"/>
      <c r="B36" s="141"/>
      <c r="C36" s="140"/>
      <c r="D36" s="140"/>
    </row>
    <row r="37" spans="1:4" ht="19.5" customHeight="1">
      <c r="A37" s="138"/>
      <c r="B37" s="141"/>
      <c r="C37" s="140"/>
      <c r="D37" s="140"/>
    </row>
    <row r="38" spans="1:4" ht="19.5" customHeight="1">
      <c r="A38" s="138"/>
      <c r="B38" s="141"/>
      <c r="C38" s="140"/>
      <c r="D38" s="140"/>
    </row>
    <row r="39" spans="1:4" ht="19.5" customHeight="1">
      <c r="A39" s="138"/>
      <c r="B39" s="141"/>
      <c r="C39" s="140"/>
      <c r="D39" s="140"/>
    </row>
    <row r="40" spans="1:4" ht="19.5" customHeight="1">
      <c r="A40" s="138"/>
      <c r="B40" s="141"/>
      <c r="C40" s="140"/>
      <c r="D40" s="140"/>
    </row>
    <row r="41" spans="1:4" ht="19.5" customHeight="1">
      <c r="A41" s="138"/>
      <c r="B41" s="141"/>
      <c r="C41" s="140"/>
      <c r="D41" s="140"/>
    </row>
    <row r="42" spans="1:4" ht="19.5" customHeight="1">
      <c r="A42" s="138"/>
      <c r="B42" s="141"/>
      <c r="C42" s="140"/>
      <c r="D42" s="140"/>
    </row>
    <row r="43" spans="1:4" ht="19.5" customHeight="1">
      <c r="A43" s="138"/>
      <c r="B43" s="141"/>
      <c r="C43" s="140"/>
      <c r="D43" s="140"/>
    </row>
    <row r="44" spans="1:4" ht="19.5" customHeight="1">
      <c r="A44" s="138"/>
      <c r="B44" s="141"/>
      <c r="C44" s="140"/>
      <c r="D44" s="140"/>
    </row>
    <row r="45" spans="1:4" ht="19.5" customHeight="1">
      <c r="A45" s="138"/>
      <c r="B45" s="141"/>
      <c r="C45" s="140"/>
      <c r="D45" s="140"/>
    </row>
    <row r="46" spans="1:4" ht="19.5" customHeight="1">
      <c r="A46" s="138"/>
      <c r="B46" s="141"/>
      <c r="C46" s="140"/>
      <c r="D46" s="140"/>
    </row>
  </sheetData>
  <sheetProtection/>
  <mergeCells count="2">
    <mergeCell ref="A6:A7"/>
    <mergeCell ref="B6: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㈱ACS熊本</dc:creator>
  <cp:keywords/>
  <dc:description/>
  <cp:lastModifiedBy>acs-uchida</cp:lastModifiedBy>
  <cp:lastPrinted>2012-02-07T06:59:15Z</cp:lastPrinted>
  <dcterms:created xsi:type="dcterms:W3CDTF">2010-08-18T02:05:49Z</dcterms:created>
  <dcterms:modified xsi:type="dcterms:W3CDTF">2020-04-14T07:12:51Z</dcterms:modified>
  <cp:category/>
  <cp:version/>
  <cp:contentType/>
  <cp:contentStatus/>
</cp:coreProperties>
</file>